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4～9月用出場者リスト" sheetId="1" r:id="rId1"/>
    <sheet name="4～９月用階級番号" sheetId="2" r:id="rId2"/>
  </sheets>
  <definedNames/>
  <calcPr fullCalcOnLoad="1"/>
</workbook>
</file>

<file path=xl/sharedStrings.xml><?xml version="1.0" encoding="utf-8"?>
<sst xmlns="http://schemas.openxmlformats.org/spreadsheetml/2006/main" count="137" uniqueCount="94">
  <si>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</si>
  <si>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</si>
  <si>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</si>
  <si>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</si>
  <si>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</si>
  <si>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</si>
  <si>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</si>
  <si>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</si>
  <si>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</si>
  <si>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</si>
  <si>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</si>
  <si>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</si>
  <si>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</si>
  <si>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</si>
  <si>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</si>
  <si>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</si>
  <si>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</si>
  <si>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</si>
  <si>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小学3年男子27kg未満</t>
  </si>
  <si>
    <t>小学3年男子27kg以上</t>
  </si>
  <si>
    <t>小学3年女子</t>
  </si>
  <si>
    <t>小学4年男子30kg未満</t>
  </si>
  <si>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</si>
  <si>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</si>
  <si>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</si>
  <si>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</si>
  <si>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</si>
  <si>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</si>
  <si>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</si>
  <si>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</si>
  <si>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</si>
  <si>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</si>
  <si>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</si>
  <si>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※こちらはメール添付にてご提出をお願いします。尚、パンフレットなどには記載頂いた文字情報をそのまま掲載致します。</t>
  </si>
  <si>
    <t>道場名：</t>
  </si>
  <si>
    <t>出場人数：</t>
  </si>
  <si>
    <r>
      <t>※</t>
    </r>
    <r>
      <rPr>
        <b/>
        <sz val="10"/>
        <color indexed="10"/>
        <rFont val="ＭＳ Ｐゴシック"/>
        <family val="3"/>
      </rPr>
      <t>以下出場選手データのご記入をお願い致します。</t>
    </r>
  </si>
  <si>
    <t>円</t>
  </si>
  <si>
    <t>所属地区：</t>
  </si>
  <si>
    <t>地区</t>
  </si>
  <si>
    <t>名</t>
  </si>
  <si>
    <r>
      <t>※</t>
    </r>
    <r>
      <rPr>
        <b/>
        <sz val="10"/>
        <color indexed="10"/>
        <rFont val="ＭＳ Ｐゴシック"/>
        <family val="3"/>
      </rPr>
      <t>以下太枠内、オレンジ色の枠のご記入をお願い致します。</t>
    </r>
  </si>
  <si>
    <r>
      <t xml:space="preserve">出場料：
</t>
    </r>
    <r>
      <rPr>
        <b/>
        <sz val="9"/>
        <color indexed="10"/>
        <rFont val="ＭＳ Ｐゴシック"/>
        <family val="3"/>
      </rPr>
      <t>出場人数に数字を入れると自動で表示されます。</t>
    </r>
  </si>
  <si>
    <r>
      <t xml:space="preserve">階級番号
</t>
    </r>
    <r>
      <rPr>
        <b/>
        <sz val="8"/>
        <color indexed="10"/>
        <rFont val="ＭＳ Ｐゴシック"/>
        <family val="3"/>
      </rPr>
      <t>申込用紙に記載</t>
    </r>
  </si>
  <si>
    <t>中学1年男子　42㎏未満</t>
  </si>
  <si>
    <t>中学1年男子　52ｋｇ未満</t>
  </si>
  <si>
    <t>中学1年男子　52ｋｇ以上</t>
  </si>
  <si>
    <t>中学2～3年男子47㎏未満</t>
  </si>
  <si>
    <t>中学2～3年男子57ｋｇ未満</t>
  </si>
  <si>
    <t>中学2～3年男子57ｋｇ以上</t>
  </si>
  <si>
    <t>中学1年女子　43㎏未満</t>
  </si>
  <si>
    <t>中学1年女子　43㎏以上</t>
  </si>
  <si>
    <t>中学2～3年女子43㎏未満</t>
  </si>
  <si>
    <t>中学2～3年女子50ｋｇ未満</t>
  </si>
  <si>
    <t>中学2～3年女子50ｋｇ以上</t>
  </si>
  <si>
    <t>高校男子　６０㎏未満</t>
  </si>
  <si>
    <t>高校男子　７０㎏未満</t>
  </si>
  <si>
    <t>高校男子　７０㎏以上</t>
  </si>
  <si>
    <t>高校女子  48kg未満</t>
  </si>
  <si>
    <t>高校女子　55㎏未満</t>
  </si>
  <si>
    <t>高校女子　55㎏以上</t>
  </si>
  <si>
    <t>送信先：</t>
  </si>
  <si>
    <t>JKJO王者決定戦　道場別出場者リスト</t>
  </si>
  <si>
    <t>初心　年少・年中　男女混合</t>
  </si>
  <si>
    <t>初心　年長　男女混合</t>
  </si>
  <si>
    <t>初心　小学1年　男女混合</t>
  </si>
  <si>
    <t>初心　小学2年　男女混合</t>
  </si>
  <si>
    <t>初心　小学3年　男女混合</t>
  </si>
  <si>
    <t>初心　小学4年　男女混合</t>
  </si>
  <si>
    <t>初心　小学5年　男女混合</t>
  </si>
  <si>
    <t>初心　小学6年　男女混合</t>
  </si>
  <si>
    <t>初級　幼児男女混合</t>
  </si>
  <si>
    <t>初級　小学1年男子</t>
  </si>
  <si>
    <t>初級　小学2年男子</t>
  </si>
  <si>
    <t>初級　小学3年男子</t>
  </si>
  <si>
    <t>初級　小学4年男子</t>
  </si>
  <si>
    <t>初級　小学5年男子</t>
  </si>
  <si>
    <t>初級　小学6年男子</t>
  </si>
  <si>
    <t>初級　小学1年女子</t>
  </si>
  <si>
    <t>初級　小学2年女子</t>
  </si>
  <si>
    <t>初級　小学3年女子</t>
  </si>
  <si>
    <t>初級　小学4年女子</t>
  </si>
  <si>
    <t>初級　小学5年女子</t>
  </si>
  <si>
    <t>初級　小学6年女子</t>
  </si>
  <si>
    <t>初級　中学男子</t>
  </si>
  <si>
    <t>初級　中学女子</t>
  </si>
  <si>
    <r>
      <t>JKC個人登録ID　　　　</t>
    </r>
    <r>
      <rPr>
        <b/>
        <sz val="8"/>
        <color indexed="10"/>
        <rFont val="ＭＳ Ｐゴシック"/>
        <family val="3"/>
      </rPr>
      <t>（登録していない選手は空欄）</t>
    </r>
  </si>
  <si>
    <t>k.nakamura@karate-jkjo.jp</t>
  </si>
  <si>
    <t>参加費</t>
  </si>
  <si>
    <t>JKC未登録　初心・初級　7,000円</t>
  </si>
  <si>
    <t>出場料合計金額</t>
  </si>
  <si>
    <t>JKC登録　初心・初級　 　6,000円</t>
  </si>
  <si>
    <t>JKC登録　  選抜        　7,000円</t>
  </si>
  <si>
    <t>JKC未登録　選抜       　8,000円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</si>
</sst>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style="medium"/>
      <bottom style="medium"/>
    </border>
    <border>
      <left style="thin"/>
      <right style="thin"/>
      <top style="medium"/>
      <bottom style="medium"/>
    </border>
    <border>
      <left/>
      <right/>
      <top style="medium"/>
      <bottom>
        <color indexed="63"/>
      </bottom>
    </border>
    <border>
      <left style="medium"/>
      <right style="hair"/>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thin"/>
      <right>
        <color indexed="63"/>
      </right>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right style="medium"/>
      <top style="thin"/>
      <bottom style="thin"/>
    </border>
    <border>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style="hair"/>
      <right>
        <color indexed="63"/>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96">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8"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9" fillId="33" borderId="11" xfId="0" applyFont="1" applyFill="1" applyBorder="1"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50" fillId="0" borderId="14" xfId="0" applyFont="1" applyBorder="1" applyAlignment="1">
      <alignment horizontal="center" vertical="center" wrapText="1"/>
    </xf>
    <xf numFmtId="0" fontId="0" fillId="0" borderId="15" xfId="0" applyBorder="1" applyAlignment="1">
      <alignment vertical="center"/>
    </xf>
    <xf numFmtId="0" fontId="42" fillId="0" borderId="14" xfId="0" applyFont="1" applyBorder="1" applyAlignment="1">
      <alignment horizontal="center" vertical="center" wrapText="1"/>
    </xf>
    <xf numFmtId="0" fontId="49" fillId="0" borderId="16"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17" xfId="0" applyFont="1" applyBorder="1" applyAlignment="1">
      <alignment horizontal="center" vertical="center"/>
    </xf>
    <xf numFmtId="0" fontId="0" fillId="0" borderId="12" xfId="0" applyBorder="1" applyAlignment="1">
      <alignment horizontal="center" vertical="center"/>
    </xf>
    <xf numFmtId="0" fontId="49" fillId="0" borderId="18" xfId="0" applyFont="1" applyBorder="1" applyAlignment="1">
      <alignment horizontal="center" vertical="center"/>
    </xf>
    <xf numFmtId="0" fontId="0" fillId="0" borderId="18" xfId="0" applyFont="1" applyBorder="1" applyAlignment="1">
      <alignment horizontal="center" vertical="center"/>
    </xf>
    <xf numFmtId="0" fontId="49" fillId="0" borderId="16" xfId="0" applyFont="1" applyFill="1" applyBorder="1" applyAlignment="1">
      <alignment horizontal="center" vertical="center"/>
    </xf>
    <xf numFmtId="0" fontId="49" fillId="0" borderId="19" xfId="0" applyFont="1" applyBorder="1" applyAlignment="1">
      <alignment horizontal="center" vertical="center"/>
    </xf>
    <xf numFmtId="0" fontId="50" fillId="34" borderId="20" xfId="0" applyFont="1" applyFill="1" applyBorder="1" applyAlignment="1">
      <alignment horizontal="center" vertical="center"/>
    </xf>
    <xf numFmtId="0" fontId="50"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50" fillId="0" borderId="22" xfId="0" applyFont="1" applyBorder="1" applyAlignment="1">
      <alignment horizontal="center" vertical="center" wrapText="1"/>
    </xf>
    <xf numFmtId="0" fontId="51" fillId="0" borderId="0" xfId="0" applyFont="1" applyAlignment="1">
      <alignment horizontal="center" vertical="center"/>
    </xf>
    <xf numFmtId="0" fontId="51" fillId="0" borderId="0" xfId="0" applyFont="1" applyAlignment="1">
      <alignment vertical="center"/>
    </xf>
    <xf numFmtId="0" fontId="52" fillId="0" borderId="0" xfId="0" applyFont="1" applyBorder="1" applyAlignment="1">
      <alignment horizontal="left" vertical="center"/>
    </xf>
    <xf numFmtId="0" fontId="52" fillId="0" borderId="23" xfId="0" applyFont="1" applyBorder="1" applyAlignment="1">
      <alignment horizontal="left" vertical="center"/>
    </xf>
    <xf numFmtId="0" fontId="52" fillId="0" borderId="14" xfId="0" applyFont="1" applyBorder="1" applyAlignment="1">
      <alignment vertical="center"/>
    </xf>
    <xf numFmtId="0" fontId="53" fillId="0" borderId="24" xfId="0" applyFont="1" applyBorder="1" applyAlignment="1">
      <alignment vertical="center"/>
    </xf>
    <xf numFmtId="0" fontId="52" fillId="13" borderId="25" xfId="0" applyFont="1" applyFill="1" applyBorder="1" applyAlignment="1">
      <alignment vertical="center"/>
    </xf>
    <xf numFmtId="0" fontId="53" fillId="0" borderId="26" xfId="0" applyFont="1" applyBorder="1" applyAlignment="1">
      <alignment vertical="center"/>
    </xf>
    <xf numFmtId="0" fontId="53" fillId="0" borderId="24" xfId="0" applyFont="1" applyBorder="1" applyAlignment="1">
      <alignment vertical="center" wrapText="1"/>
    </xf>
    <xf numFmtId="0" fontId="50" fillId="0" borderId="27" xfId="0" applyFont="1" applyBorder="1" applyAlignment="1">
      <alignment horizontal="center" vertical="center"/>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51" fillId="0" borderId="32" xfId="0" applyFont="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34" fillId="0" borderId="10" xfId="43" applyBorder="1" applyAlignment="1">
      <alignment vertical="center"/>
    </xf>
    <xf numFmtId="0" fontId="48" fillId="0" borderId="10" xfId="0" applyFont="1" applyBorder="1" applyAlignment="1">
      <alignment horizontal="right" vertical="center"/>
    </xf>
    <xf numFmtId="0" fontId="52" fillId="0" borderId="0" xfId="0" applyFont="1" applyAlignment="1">
      <alignment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50" fillId="34" borderId="15" xfId="0" applyFont="1" applyFill="1" applyBorder="1" applyAlignment="1">
      <alignment horizontal="center" vertical="center"/>
    </xf>
    <xf numFmtId="0" fontId="0" fillId="0" borderId="35" xfId="0" applyBorder="1" applyAlignment="1">
      <alignment vertical="center"/>
    </xf>
    <xf numFmtId="0" fontId="0" fillId="35" borderId="36" xfId="0" applyFill="1" applyBorder="1" applyAlignment="1">
      <alignment vertical="center"/>
    </xf>
    <xf numFmtId="0" fontId="0" fillId="35" borderId="15" xfId="0" applyFill="1" applyBorder="1" applyAlignment="1">
      <alignment vertical="center"/>
    </xf>
    <xf numFmtId="0" fontId="0" fillId="35" borderId="37" xfId="0"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52" fillId="0" borderId="25" xfId="0" applyFont="1"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51" fillId="0" borderId="0" xfId="0" applyFont="1" applyAlignment="1">
      <alignment horizontal="center" vertical="center"/>
    </xf>
    <xf numFmtId="0" fontId="52" fillId="0" borderId="0" xfId="0" applyFont="1" applyAlignment="1">
      <alignment horizontal="center" vertical="center"/>
    </xf>
    <xf numFmtId="0" fontId="49" fillId="34" borderId="44" xfId="0" applyFont="1" applyFill="1" applyBorder="1" applyAlignment="1">
      <alignment horizontal="center" vertical="center"/>
    </xf>
    <xf numFmtId="0" fontId="49" fillId="34" borderId="45" xfId="0" applyFont="1" applyFill="1" applyBorder="1" applyAlignment="1">
      <alignment horizontal="center" vertical="center"/>
    </xf>
    <xf numFmtId="0" fontId="49" fillId="34" borderId="46" xfId="0" applyFont="1" applyFill="1" applyBorder="1" applyAlignment="1">
      <alignment horizontal="center" vertical="center"/>
    </xf>
    <xf numFmtId="0" fontId="49" fillId="34" borderId="47" xfId="0" applyFont="1" applyFill="1" applyBorder="1" applyAlignment="1">
      <alignment horizontal="center" vertical="center" wrapText="1"/>
    </xf>
    <xf numFmtId="0" fontId="49" fillId="34" borderId="48" xfId="0" applyFont="1" applyFill="1" applyBorder="1" applyAlignment="1">
      <alignment horizontal="center" vertical="center" wrapText="1"/>
    </xf>
    <xf numFmtId="0" fontId="49" fillId="34" borderId="49" xfId="0" applyFont="1" applyFill="1" applyBorder="1" applyAlignment="1">
      <alignment horizontal="center" vertical="center" wrapText="1"/>
    </xf>
    <xf numFmtId="0" fontId="49" fillId="34" borderId="47" xfId="0" applyFont="1" applyFill="1" applyBorder="1" applyAlignment="1">
      <alignment horizontal="center" vertical="center"/>
    </xf>
    <xf numFmtId="0" fontId="49" fillId="34" borderId="48" xfId="0" applyFont="1" applyFill="1" applyBorder="1" applyAlignment="1">
      <alignment horizontal="center" vertical="center"/>
    </xf>
    <xf numFmtId="0" fontId="49" fillId="34" borderId="49" xfId="0" applyFont="1" applyFill="1" applyBorder="1" applyAlignment="1">
      <alignment horizontal="center" vertical="center"/>
    </xf>
    <xf numFmtId="0" fontId="48" fillId="34" borderId="47" xfId="0" applyFont="1" applyFill="1" applyBorder="1" applyAlignment="1">
      <alignment horizontal="center" vertical="center"/>
    </xf>
    <xf numFmtId="0" fontId="48" fillId="34" borderId="48" xfId="0" applyFont="1" applyFill="1" applyBorder="1" applyAlignment="1">
      <alignment horizontal="center" vertical="center"/>
    </xf>
    <xf numFmtId="0" fontId="48" fillId="34" borderId="4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49" fillId="34" borderId="50" xfId="0" applyFont="1" applyFill="1" applyBorder="1" applyAlignment="1">
      <alignment horizontal="center" vertical="center"/>
    </xf>
    <xf numFmtId="0" fontId="49" fillId="34" borderId="51" xfId="0" applyFont="1" applyFill="1" applyBorder="1" applyAlignment="1">
      <alignment horizontal="center" vertical="center"/>
    </xf>
    <xf numFmtId="0" fontId="49" fillId="34" borderId="52" xfId="0" applyFont="1" applyFill="1" applyBorder="1" applyAlignment="1">
      <alignment horizontal="center" vertical="center"/>
    </xf>
    <xf numFmtId="0" fontId="42" fillId="0" borderId="53" xfId="0" applyFont="1" applyBorder="1" applyAlignment="1">
      <alignment horizontal="center" vertical="center"/>
    </xf>
    <xf numFmtId="0" fontId="42" fillId="0" borderId="14" xfId="0" applyFont="1" applyBorder="1" applyAlignment="1">
      <alignment horizontal="center" vertical="center"/>
    </xf>
    <xf numFmtId="0" fontId="52" fillId="0" borderId="54" xfId="0" applyFont="1" applyFill="1" applyBorder="1" applyAlignment="1">
      <alignment horizontal="center" vertical="center"/>
    </xf>
    <xf numFmtId="0" fontId="52" fillId="0" borderId="25" xfId="0" applyFont="1" applyFill="1" applyBorder="1" applyAlignment="1">
      <alignment horizontal="center" vertical="center"/>
    </xf>
    <xf numFmtId="0" fontId="52" fillId="13" borderId="54" xfId="0" applyFont="1" applyFill="1" applyBorder="1" applyAlignment="1">
      <alignment horizontal="center" vertical="center"/>
    </xf>
    <xf numFmtId="0" fontId="52" fillId="13" borderId="14" xfId="0" applyFont="1" applyFill="1" applyBorder="1" applyAlignment="1">
      <alignment horizontal="center" vertical="center"/>
    </xf>
    <xf numFmtId="0" fontId="52" fillId="0" borderId="54" xfId="0" applyFont="1" applyBorder="1" applyAlignment="1">
      <alignment horizontal="right" vertical="center"/>
    </xf>
    <xf numFmtId="0" fontId="52" fillId="0" borderId="25"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nakamura@karate-jkj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05"/>
  <sheetViews>
    <sheetView tabSelected="1" zoomScalePageLayoutView="0" workbookViewId="0" topLeftCell="A1">
      <pane ySplit="8" topLeftCell="A9" activePane="bottomLeft" state="frozen"/>
      <selection pane="topLeft" activeCell="A1" sqref="A1"/>
      <selection pane="bottomLeft" activeCell="F7" sqref="F7"/>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12" customWidth="1"/>
    <col min="6" max="6" width="9.28125" style="0" customWidth="1"/>
    <col min="7" max="7" width="9.421875" style="0" customWidth="1"/>
    <col min="8" max="8" width="25.421875" style="0" bestFit="1" customWidth="1"/>
    <col min="9" max="9" width="19.8515625" style="0" customWidth="1"/>
    <col min="10" max="10" width="24.00390625" style="0" customWidth="1"/>
    <col min="11" max="11" width="7.421875" style="0" customWidth="1"/>
    <col min="12" max="12" width="23.28125" style="0" customWidth="1"/>
  </cols>
  <sheetData>
    <row r="1" spans="2:11" ht="30" customHeight="1">
      <c r="B1" s="69" t="s">
        <v>62</v>
      </c>
      <c r="C1" s="69"/>
      <c r="D1" s="69"/>
      <c r="E1" s="69"/>
      <c r="F1" s="69"/>
      <c r="G1" s="69"/>
      <c r="H1" s="69"/>
      <c r="I1" s="69"/>
      <c r="J1" s="51"/>
      <c r="K1" s="51"/>
    </row>
    <row r="2" spans="2:9" ht="30" customHeight="1">
      <c r="B2" s="68" t="s">
        <v>33</v>
      </c>
      <c r="C2" s="68"/>
      <c r="D2" s="68"/>
      <c r="E2" s="68"/>
      <c r="F2" s="68"/>
      <c r="G2" s="68"/>
      <c r="H2" s="68"/>
      <c r="I2" s="68"/>
    </row>
    <row r="3" spans="2:9" ht="20.25" customHeight="1" thickBot="1">
      <c r="B3" s="33" t="s">
        <v>41</v>
      </c>
      <c r="C3" s="32"/>
      <c r="D3" s="32"/>
      <c r="E3" s="32"/>
      <c r="F3" s="32"/>
      <c r="G3" s="32"/>
      <c r="H3" s="32"/>
      <c r="I3" s="32"/>
    </row>
    <row r="4" spans="2:11" ht="30" customHeight="1" thickBot="1">
      <c r="B4" s="37" t="s">
        <v>34</v>
      </c>
      <c r="C4" s="92"/>
      <c r="D4" s="93"/>
      <c r="E4" s="39" t="s">
        <v>38</v>
      </c>
      <c r="F4" s="90"/>
      <c r="G4" s="91"/>
      <c r="H4" s="91"/>
      <c r="I4" s="65" t="s">
        <v>39</v>
      </c>
      <c r="J4" s="67"/>
      <c r="K4" s="66"/>
    </row>
    <row r="5" spans="2:11" ht="41.25" customHeight="1" thickBot="1">
      <c r="B5" s="37" t="s">
        <v>35</v>
      </c>
      <c r="C5" s="38"/>
      <c r="D5" s="36" t="s">
        <v>40</v>
      </c>
      <c r="E5" s="40" t="s">
        <v>42</v>
      </c>
      <c r="F5" s="94">
        <f>J56</f>
        <v>0</v>
      </c>
      <c r="G5" s="95"/>
      <c r="H5" s="95"/>
      <c r="I5" s="65" t="s">
        <v>37</v>
      </c>
      <c r="J5" s="67"/>
      <c r="K5" s="66"/>
    </row>
    <row r="6" spans="2:9" ht="18" customHeight="1">
      <c r="B6" s="34"/>
      <c r="C6" s="35"/>
      <c r="D6" s="35"/>
      <c r="E6" s="35"/>
      <c r="F6" s="35"/>
      <c r="G6" s="35"/>
      <c r="H6" s="34"/>
      <c r="I6" s="34"/>
    </row>
    <row r="7" spans="2:8" ht="24.75" customHeight="1" thickBot="1">
      <c r="B7" s="33" t="s">
        <v>36</v>
      </c>
      <c r="C7" s="2"/>
      <c r="D7" s="2"/>
      <c r="E7" s="50" t="s">
        <v>61</v>
      </c>
      <c r="F7" s="49" t="s">
        <v>87</v>
      </c>
      <c r="G7" s="2"/>
      <c r="H7" s="8"/>
    </row>
    <row r="8" spans="1:11" ht="44.25" customHeight="1" thickBot="1">
      <c r="A8" s="16"/>
      <c r="B8" s="17" t="s">
        <v>43</v>
      </c>
      <c r="C8" s="15" t="s">
        <v>5</v>
      </c>
      <c r="D8" s="29" t="s">
        <v>8</v>
      </c>
      <c r="E8" s="30" t="s">
        <v>9</v>
      </c>
      <c r="F8" s="31" t="s">
        <v>10</v>
      </c>
      <c r="G8" s="31" t="s">
        <v>11</v>
      </c>
      <c r="H8" s="41" t="s">
        <v>6</v>
      </c>
      <c r="I8" s="46" t="s">
        <v>86</v>
      </c>
      <c r="J8" s="88" t="s">
        <v>88</v>
      </c>
      <c r="K8" s="89"/>
    </row>
    <row r="9" spans="1:11" ht="15" customHeight="1" thickBot="1">
      <c r="A9" s="28" t="s">
        <v>4</v>
      </c>
      <c r="B9" s="70">
        <v>18</v>
      </c>
      <c r="C9" s="73" t="str">
        <f>VLOOKUP(B9,'4～９月用階級番号'!A1:B39,2,0)</f>
        <v>小学6年男子40kg未満</v>
      </c>
      <c r="D9" s="76" t="s">
        <v>0</v>
      </c>
      <c r="E9" s="79" t="s">
        <v>1</v>
      </c>
      <c r="F9" s="82">
        <v>150</v>
      </c>
      <c r="G9" s="82">
        <v>45</v>
      </c>
      <c r="H9" s="76" t="s">
        <v>7</v>
      </c>
      <c r="I9" s="85"/>
      <c r="J9" s="56" t="s">
        <v>91</v>
      </c>
      <c r="K9" s="57"/>
    </row>
    <row r="10" spans="1:11" ht="15" customHeight="1">
      <c r="A10" s="54"/>
      <c r="B10" s="71"/>
      <c r="C10" s="74"/>
      <c r="D10" s="77"/>
      <c r="E10" s="80"/>
      <c r="F10" s="83"/>
      <c r="G10" s="83"/>
      <c r="H10" s="77"/>
      <c r="I10" s="86"/>
      <c r="J10" s="56" t="s">
        <v>89</v>
      </c>
      <c r="K10" s="57"/>
    </row>
    <row r="11" spans="1:11" ht="15" customHeight="1">
      <c r="A11" s="54"/>
      <c r="B11" s="71"/>
      <c r="C11" s="74"/>
      <c r="D11" s="77"/>
      <c r="E11" s="80"/>
      <c r="F11" s="83"/>
      <c r="G11" s="83"/>
      <c r="H11" s="77"/>
      <c r="I11" s="86"/>
      <c r="J11" s="56" t="s">
        <v>92</v>
      </c>
      <c r="K11" s="57"/>
    </row>
    <row r="12" spans="1:11" ht="15" customHeight="1" thickBot="1">
      <c r="A12" s="54"/>
      <c r="B12" s="72"/>
      <c r="C12" s="75"/>
      <c r="D12" s="78"/>
      <c r="E12" s="81"/>
      <c r="F12" s="84"/>
      <c r="G12" s="84"/>
      <c r="H12" s="78"/>
      <c r="I12" s="87"/>
      <c r="J12" s="58" t="s">
        <v>93</v>
      </c>
      <c r="K12" s="57"/>
    </row>
    <row r="13" spans="1:11" ht="21.75" customHeight="1">
      <c r="A13" s="16"/>
      <c r="B13" s="27"/>
      <c r="C13" s="19" t="e">
        <f>VLOOKUP(B13,'4～９月用階級番号'!$A$2:$B$70,2,0)</f>
        <v>#N/A</v>
      </c>
      <c r="D13" s="19"/>
      <c r="E13" s="23"/>
      <c r="F13" s="5"/>
      <c r="G13" s="5"/>
      <c r="H13" s="42"/>
      <c r="I13" s="55"/>
      <c r="J13" s="59"/>
      <c r="K13" s="62" t="s">
        <v>37</v>
      </c>
    </row>
    <row r="14" spans="1:11" ht="21.75" customHeight="1">
      <c r="A14" s="16"/>
      <c r="B14" s="18"/>
      <c r="C14" s="19" t="e">
        <f>VLOOKUP(B14,'4～９月用階級番号'!$A$2:$B$70,2,0)</f>
        <v>#N/A</v>
      </c>
      <c r="D14" s="20"/>
      <c r="E14" s="9"/>
      <c r="F14" s="4"/>
      <c r="G14" s="4"/>
      <c r="H14" s="42"/>
      <c r="I14" s="47"/>
      <c r="J14" s="60"/>
      <c r="K14" s="63" t="s">
        <v>37</v>
      </c>
    </row>
    <row r="15" spans="1:11" ht="21.75" customHeight="1">
      <c r="A15" s="16"/>
      <c r="B15" s="18"/>
      <c r="C15" s="19" t="e">
        <f>VLOOKUP(B15,'4～９月用階級番号'!$A$2:$B$70,2,0)</f>
        <v>#N/A</v>
      </c>
      <c r="D15" s="20"/>
      <c r="E15" s="9"/>
      <c r="F15" s="4"/>
      <c r="G15" s="4"/>
      <c r="H15" s="42"/>
      <c r="I15" s="47"/>
      <c r="J15" s="60"/>
      <c r="K15" s="63" t="s">
        <v>37</v>
      </c>
    </row>
    <row r="16" spans="1:11" ht="21.75" customHeight="1">
      <c r="A16" s="16"/>
      <c r="B16" s="18"/>
      <c r="C16" s="19" t="e">
        <f>VLOOKUP(B16,'4～９月用階級番号'!$A$2:$B$70,2,0)</f>
        <v>#N/A</v>
      </c>
      <c r="D16" s="20"/>
      <c r="E16" s="4"/>
      <c r="F16" s="4"/>
      <c r="G16" s="4"/>
      <c r="H16" s="43"/>
      <c r="I16" s="47"/>
      <c r="J16" s="60"/>
      <c r="K16" s="63" t="s">
        <v>37</v>
      </c>
    </row>
    <row r="17" spans="1:11" ht="21.75" customHeight="1">
      <c r="A17" s="16"/>
      <c r="B17" s="18"/>
      <c r="C17" s="19" t="e">
        <f>VLOOKUP(B17,'4～９月用階級番号'!$A$2:$B$70,2,0)</f>
        <v>#N/A</v>
      </c>
      <c r="D17" s="20"/>
      <c r="E17" s="4"/>
      <c r="F17" s="4"/>
      <c r="G17" s="4"/>
      <c r="H17" s="43"/>
      <c r="I17" s="47"/>
      <c r="J17" s="60"/>
      <c r="K17" s="63" t="s">
        <v>37</v>
      </c>
    </row>
    <row r="18" spans="1:11" ht="21.75" customHeight="1">
      <c r="A18" s="16"/>
      <c r="B18" s="18"/>
      <c r="C18" s="19" t="e">
        <f>VLOOKUP(B18,'4～９月用階級番号'!$A$2:$B$70,2,0)</f>
        <v>#N/A</v>
      </c>
      <c r="D18" s="20"/>
      <c r="E18" s="4"/>
      <c r="F18" s="4"/>
      <c r="G18" s="4"/>
      <c r="H18" s="43"/>
      <c r="I18" s="47"/>
      <c r="J18" s="60"/>
      <c r="K18" s="63" t="s">
        <v>37</v>
      </c>
    </row>
    <row r="19" spans="1:11" ht="21.75" customHeight="1">
      <c r="A19" s="16"/>
      <c r="B19" s="18"/>
      <c r="C19" s="19" t="e">
        <f>VLOOKUP(B19,'4～９月用階級番号'!$A$2:$B$70,2,0)</f>
        <v>#N/A</v>
      </c>
      <c r="D19" s="20"/>
      <c r="E19" s="4"/>
      <c r="F19" s="4"/>
      <c r="G19" s="4"/>
      <c r="H19" s="43"/>
      <c r="I19" s="47"/>
      <c r="J19" s="60"/>
      <c r="K19" s="63" t="s">
        <v>37</v>
      </c>
    </row>
    <row r="20" spans="1:11" ht="21.75" customHeight="1">
      <c r="A20" s="16"/>
      <c r="B20" s="18"/>
      <c r="C20" s="19" t="e">
        <f>VLOOKUP(B20,'4～９月用階級番号'!$A$2:$B$70,2,0)</f>
        <v>#N/A</v>
      </c>
      <c r="D20" s="20"/>
      <c r="E20" s="4"/>
      <c r="F20" s="4"/>
      <c r="G20" s="4"/>
      <c r="H20" s="43"/>
      <c r="I20" s="47"/>
      <c r="J20" s="60"/>
      <c r="K20" s="63" t="s">
        <v>37</v>
      </c>
    </row>
    <row r="21" spans="1:11" ht="21.75" customHeight="1">
      <c r="A21" s="16"/>
      <c r="B21" s="18"/>
      <c r="C21" s="19" t="e">
        <f>VLOOKUP(B21,'4～９月用階級番号'!$A$2:$B$70,2,0)</f>
        <v>#N/A</v>
      </c>
      <c r="D21" s="20"/>
      <c r="E21" s="4"/>
      <c r="F21" s="4"/>
      <c r="G21" s="4"/>
      <c r="H21" s="43"/>
      <c r="I21" s="47"/>
      <c r="J21" s="60"/>
      <c r="K21" s="63" t="s">
        <v>37</v>
      </c>
    </row>
    <row r="22" spans="1:11" ht="21.75" customHeight="1">
      <c r="A22" s="16"/>
      <c r="B22" s="18"/>
      <c r="C22" s="19" t="e">
        <f>VLOOKUP(B22,'4～９月用階級番号'!$A$2:$B$70,2,0)</f>
        <v>#N/A</v>
      </c>
      <c r="D22" s="20"/>
      <c r="E22" s="4"/>
      <c r="F22" s="4"/>
      <c r="G22" s="4"/>
      <c r="H22" s="43"/>
      <c r="I22" s="47"/>
      <c r="J22" s="60"/>
      <c r="K22" s="63" t="s">
        <v>37</v>
      </c>
    </row>
    <row r="23" spans="1:11" ht="21.75" customHeight="1">
      <c r="A23" s="16"/>
      <c r="B23" s="18"/>
      <c r="C23" s="19" t="e">
        <f>VLOOKUP(B23,'4～９月用階級番号'!$A$2:$B$70,2,0)</f>
        <v>#N/A</v>
      </c>
      <c r="D23" s="20"/>
      <c r="E23" s="4"/>
      <c r="F23" s="4"/>
      <c r="G23" s="4"/>
      <c r="H23" s="43"/>
      <c r="I23" s="47"/>
      <c r="J23" s="60"/>
      <c r="K23" s="63" t="s">
        <v>37</v>
      </c>
    </row>
    <row r="24" spans="1:11" ht="21.75" customHeight="1">
      <c r="A24" s="16"/>
      <c r="B24" s="18"/>
      <c r="C24" s="19" t="e">
        <f>VLOOKUP(B24,'4～９月用階級番号'!$A$2:$B$70,2,0)</f>
        <v>#N/A</v>
      </c>
      <c r="D24" s="20"/>
      <c r="E24" s="4"/>
      <c r="F24" s="4"/>
      <c r="G24" s="4"/>
      <c r="H24" s="43"/>
      <c r="I24" s="47"/>
      <c r="J24" s="60"/>
      <c r="K24" s="63" t="s">
        <v>37</v>
      </c>
    </row>
    <row r="25" spans="1:11" ht="21.75" customHeight="1">
      <c r="A25" s="16"/>
      <c r="B25" s="18"/>
      <c r="C25" s="19" t="e">
        <f>VLOOKUP(B25,'4～９月用階級番号'!$A$2:$B$70,2,0)</f>
        <v>#N/A</v>
      </c>
      <c r="D25" s="20"/>
      <c r="E25" s="4"/>
      <c r="F25" s="4"/>
      <c r="G25" s="4"/>
      <c r="H25" s="43"/>
      <c r="I25" s="47"/>
      <c r="J25" s="60"/>
      <c r="K25" s="63" t="s">
        <v>37</v>
      </c>
    </row>
    <row r="26" spans="1:11" ht="21.75" customHeight="1">
      <c r="A26" s="16"/>
      <c r="B26" s="18"/>
      <c r="C26" s="19" t="e">
        <f>VLOOKUP(B26,'4～９月用階級番号'!$A$2:$B$70,2,0)</f>
        <v>#N/A</v>
      </c>
      <c r="D26" s="20"/>
      <c r="E26" s="4"/>
      <c r="F26" s="4"/>
      <c r="G26" s="4"/>
      <c r="H26" s="43"/>
      <c r="I26" s="47"/>
      <c r="J26" s="60"/>
      <c r="K26" s="63" t="s">
        <v>37</v>
      </c>
    </row>
    <row r="27" spans="1:11" ht="21.75" customHeight="1">
      <c r="A27" s="16"/>
      <c r="B27" s="18"/>
      <c r="C27" s="19" t="e">
        <f>VLOOKUP(B27,'4～９月用階級番号'!$A$2:$B$70,2,0)</f>
        <v>#N/A</v>
      </c>
      <c r="D27" s="20"/>
      <c r="E27" s="4"/>
      <c r="F27" s="4"/>
      <c r="G27" s="4"/>
      <c r="H27" s="43"/>
      <c r="I27" s="47"/>
      <c r="J27" s="60"/>
      <c r="K27" s="63" t="s">
        <v>37</v>
      </c>
    </row>
    <row r="28" spans="1:11" ht="21.75" customHeight="1">
      <c r="A28" s="16"/>
      <c r="B28" s="18"/>
      <c r="C28" s="19" t="e">
        <f>VLOOKUP(B28,'4～９月用階級番号'!$A$2:$B$70,2,0)</f>
        <v>#N/A</v>
      </c>
      <c r="D28" s="20"/>
      <c r="E28" s="4"/>
      <c r="F28" s="4"/>
      <c r="G28" s="4"/>
      <c r="H28" s="43"/>
      <c r="I28" s="47"/>
      <c r="J28" s="60"/>
      <c r="K28" s="63" t="s">
        <v>37</v>
      </c>
    </row>
    <row r="29" spans="1:11" ht="21.75" customHeight="1">
      <c r="A29" s="16"/>
      <c r="B29" s="18"/>
      <c r="C29" s="19" t="e">
        <f>VLOOKUP(B29,'4～９月用階級番号'!$A$2:$B$70,2,0)</f>
        <v>#N/A</v>
      </c>
      <c r="D29" s="20"/>
      <c r="E29" s="4"/>
      <c r="F29" s="4"/>
      <c r="G29" s="4"/>
      <c r="H29" s="43"/>
      <c r="I29" s="47"/>
      <c r="J29" s="60"/>
      <c r="K29" s="63" t="s">
        <v>37</v>
      </c>
    </row>
    <row r="30" spans="1:11" ht="21.75" customHeight="1">
      <c r="A30" s="16"/>
      <c r="B30" s="18"/>
      <c r="C30" s="19" t="e">
        <f>VLOOKUP(B30,'4～９月用階級番号'!$A$2:$B$70,2,0)</f>
        <v>#N/A</v>
      </c>
      <c r="D30" s="20"/>
      <c r="E30" s="4"/>
      <c r="F30" s="4"/>
      <c r="G30" s="4"/>
      <c r="H30" s="43"/>
      <c r="I30" s="47"/>
      <c r="J30" s="60"/>
      <c r="K30" s="63" t="s">
        <v>37</v>
      </c>
    </row>
    <row r="31" spans="1:11" ht="21.75" customHeight="1">
      <c r="A31" s="16"/>
      <c r="B31" s="18"/>
      <c r="C31" s="19" t="e">
        <f>VLOOKUP(B31,'4～９月用階級番号'!$A$2:$B$70,2,0)</f>
        <v>#N/A</v>
      </c>
      <c r="D31" s="20"/>
      <c r="E31" s="4"/>
      <c r="F31" s="4"/>
      <c r="G31" s="4"/>
      <c r="H31" s="43"/>
      <c r="I31" s="47"/>
      <c r="J31" s="60"/>
      <c r="K31" s="63" t="s">
        <v>37</v>
      </c>
    </row>
    <row r="32" spans="1:11" ht="21.75" customHeight="1">
      <c r="A32" s="16"/>
      <c r="B32" s="18"/>
      <c r="C32" s="19" t="e">
        <f>VLOOKUP(B32,'4～９月用階級番号'!$A$2:$B$70,2,0)</f>
        <v>#N/A</v>
      </c>
      <c r="D32" s="10"/>
      <c r="E32" s="7"/>
      <c r="F32" s="4"/>
      <c r="G32" s="4"/>
      <c r="H32" s="43"/>
      <c r="I32" s="47"/>
      <c r="J32" s="60"/>
      <c r="K32" s="63" t="s">
        <v>37</v>
      </c>
    </row>
    <row r="33" spans="1:11" ht="21.75" customHeight="1">
      <c r="A33" s="16"/>
      <c r="B33" s="18"/>
      <c r="C33" s="19" t="e">
        <f>VLOOKUP(B33,'4～９月用階級番号'!$A$2:$B$70,2,0)</f>
        <v>#N/A</v>
      </c>
      <c r="D33" s="20"/>
      <c r="E33" s="4"/>
      <c r="F33" s="4"/>
      <c r="G33" s="4"/>
      <c r="H33" s="43"/>
      <c r="I33" s="47"/>
      <c r="J33" s="60"/>
      <c r="K33" s="63" t="s">
        <v>37</v>
      </c>
    </row>
    <row r="34" spans="1:11" ht="21.75" customHeight="1">
      <c r="A34" s="16"/>
      <c r="B34" s="18"/>
      <c r="C34" s="19" t="e">
        <f>VLOOKUP(B34,'4～９月用階級番号'!$A$2:$B$70,2,0)</f>
        <v>#N/A</v>
      </c>
      <c r="D34" s="20"/>
      <c r="E34" s="4"/>
      <c r="F34" s="4"/>
      <c r="G34" s="4"/>
      <c r="H34" s="43"/>
      <c r="I34" s="47"/>
      <c r="J34" s="60"/>
      <c r="K34" s="63" t="s">
        <v>37</v>
      </c>
    </row>
    <row r="35" spans="1:11" ht="21.75" customHeight="1">
      <c r="A35" s="16"/>
      <c r="B35" s="18"/>
      <c r="C35" s="19" t="e">
        <f>VLOOKUP(B35,'4～９月用階級番号'!$A$2:$B$70,2,0)</f>
        <v>#N/A</v>
      </c>
      <c r="D35" s="20"/>
      <c r="E35" s="4"/>
      <c r="F35" s="4"/>
      <c r="G35" s="4"/>
      <c r="H35" s="43"/>
      <c r="I35" s="47"/>
      <c r="J35" s="60"/>
      <c r="K35" s="63" t="s">
        <v>37</v>
      </c>
    </row>
    <row r="36" spans="1:11" ht="21.75" customHeight="1">
      <c r="A36" s="16"/>
      <c r="B36" s="18"/>
      <c r="C36" s="19" t="e">
        <f>VLOOKUP(B36,'4～９月用階級番号'!$A$2:$B$70,2,0)</f>
        <v>#N/A</v>
      </c>
      <c r="D36" s="20"/>
      <c r="E36" s="4"/>
      <c r="F36" s="4"/>
      <c r="G36" s="4"/>
      <c r="H36" s="43"/>
      <c r="I36" s="47"/>
      <c r="J36" s="60"/>
      <c r="K36" s="63" t="s">
        <v>37</v>
      </c>
    </row>
    <row r="37" spans="1:11" ht="21.75" customHeight="1">
      <c r="A37" s="16"/>
      <c r="B37" s="18"/>
      <c r="C37" s="19" t="e">
        <f>VLOOKUP(B37,'4～９月用階級番号'!$A$2:$B$70,2,0)</f>
        <v>#N/A</v>
      </c>
      <c r="D37" s="20"/>
      <c r="E37" s="4"/>
      <c r="F37" s="4"/>
      <c r="G37" s="4"/>
      <c r="H37" s="43"/>
      <c r="I37" s="47"/>
      <c r="J37" s="60"/>
      <c r="K37" s="63" t="s">
        <v>37</v>
      </c>
    </row>
    <row r="38" spans="1:11" ht="21.75" customHeight="1">
      <c r="A38" s="16"/>
      <c r="B38" s="18"/>
      <c r="C38" s="19" t="e">
        <f>VLOOKUP(B38,'4～９月用階級番号'!$A$2:$B$70,2,0)</f>
        <v>#N/A</v>
      </c>
      <c r="D38" s="20"/>
      <c r="E38" s="4"/>
      <c r="F38" s="4"/>
      <c r="G38" s="4"/>
      <c r="H38" s="43"/>
      <c r="I38" s="47"/>
      <c r="J38" s="60"/>
      <c r="K38" s="63" t="s">
        <v>37</v>
      </c>
    </row>
    <row r="39" spans="1:11" ht="21.75" customHeight="1">
      <c r="A39" s="16"/>
      <c r="B39" s="26"/>
      <c r="C39" s="19" t="e">
        <f>VLOOKUP(B39,'4～９月用階級番号'!$A$2:$B$70,2,0)</f>
        <v>#N/A</v>
      </c>
      <c r="D39" s="20"/>
      <c r="E39" s="4"/>
      <c r="F39" s="4"/>
      <c r="G39" s="4"/>
      <c r="H39" s="43"/>
      <c r="I39" s="47"/>
      <c r="J39" s="60"/>
      <c r="K39" s="63" t="s">
        <v>37</v>
      </c>
    </row>
    <row r="40" spans="1:11" ht="21.75" customHeight="1">
      <c r="A40" s="16"/>
      <c r="B40" s="18"/>
      <c r="C40" s="19" t="e">
        <f>VLOOKUP(B40,'4～９月用階級番号'!$A$2:$B$70,2,0)</f>
        <v>#N/A</v>
      </c>
      <c r="D40" s="20"/>
      <c r="E40" s="4"/>
      <c r="F40" s="4"/>
      <c r="G40" s="4"/>
      <c r="H40" s="43"/>
      <c r="I40" s="47"/>
      <c r="J40" s="60"/>
      <c r="K40" s="63" t="s">
        <v>37</v>
      </c>
    </row>
    <row r="41" spans="1:11" ht="21.75" customHeight="1">
      <c r="A41" s="16"/>
      <c r="B41" s="18"/>
      <c r="C41" s="19" t="e">
        <f>VLOOKUP(B41,'4～９月用階級番号'!$A$2:$B$70,2,0)</f>
        <v>#N/A</v>
      </c>
      <c r="D41" s="20"/>
      <c r="E41" s="4"/>
      <c r="F41" s="4"/>
      <c r="G41" s="4"/>
      <c r="H41" s="43"/>
      <c r="I41" s="47"/>
      <c r="J41" s="60"/>
      <c r="K41" s="63" t="s">
        <v>37</v>
      </c>
    </row>
    <row r="42" spans="1:11" ht="21.75" customHeight="1">
      <c r="A42" s="16"/>
      <c r="B42" s="18"/>
      <c r="C42" s="19" t="e">
        <f>VLOOKUP(B42,'4～９月用階級番号'!$A$2:$B$70,2,0)</f>
        <v>#N/A</v>
      </c>
      <c r="D42" s="20"/>
      <c r="E42" s="4"/>
      <c r="F42" s="4"/>
      <c r="G42" s="4"/>
      <c r="H42" s="43"/>
      <c r="I42" s="47"/>
      <c r="J42" s="60"/>
      <c r="K42" s="63" t="s">
        <v>37</v>
      </c>
    </row>
    <row r="43" spans="1:11" ht="21.75" customHeight="1">
      <c r="A43" s="16"/>
      <c r="B43" s="18"/>
      <c r="C43" s="19" t="e">
        <f>VLOOKUP(B43,'4～９月用階級番号'!$A$2:$B$70,2,0)</f>
        <v>#N/A</v>
      </c>
      <c r="D43" s="20"/>
      <c r="E43" s="4"/>
      <c r="F43" s="4"/>
      <c r="G43" s="4"/>
      <c r="H43" s="43"/>
      <c r="I43" s="47"/>
      <c r="J43" s="60"/>
      <c r="K43" s="63" t="s">
        <v>37</v>
      </c>
    </row>
    <row r="44" spans="1:11" ht="21.75" customHeight="1">
      <c r="A44" s="16"/>
      <c r="B44" s="18"/>
      <c r="C44" s="19" t="e">
        <f>VLOOKUP(B44,'4～９月用階級番号'!$A$2:$B$70,2,0)</f>
        <v>#N/A</v>
      </c>
      <c r="D44" s="20"/>
      <c r="E44" s="4"/>
      <c r="F44" s="4"/>
      <c r="G44" s="4"/>
      <c r="H44" s="43"/>
      <c r="I44" s="47"/>
      <c r="J44" s="60"/>
      <c r="K44" s="63" t="s">
        <v>37</v>
      </c>
    </row>
    <row r="45" spans="1:11" ht="21.75" customHeight="1">
      <c r="A45" s="16"/>
      <c r="B45" s="18"/>
      <c r="C45" s="19" t="e">
        <f>VLOOKUP(B45,'4～９月用階級番号'!$A$2:$B$70,2,0)</f>
        <v>#N/A</v>
      </c>
      <c r="D45" s="20"/>
      <c r="E45" s="4"/>
      <c r="F45" s="4"/>
      <c r="G45" s="4"/>
      <c r="H45" s="43"/>
      <c r="I45" s="47"/>
      <c r="J45" s="60"/>
      <c r="K45" s="63" t="s">
        <v>37</v>
      </c>
    </row>
    <row r="46" spans="1:11" ht="21.75" customHeight="1">
      <c r="A46" s="16"/>
      <c r="B46" s="18"/>
      <c r="C46" s="19" t="e">
        <f>VLOOKUP(B46,'4～９月用階級番号'!$A$2:$B$70,2,0)</f>
        <v>#N/A</v>
      </c>
      <c r="D46" s="20"/>
      <c r="E46" s="4"/>
      <c r="F46" s="4"/>
      <c r="G46" s="4"/>
      <c r="H46" s="43"/>
      <c r="I46" s="47"/>
      <c r="J46" s="60"/>
      <c r="K46" s="63" t="s">
        <v>37</v>
      </c>
    </row>
    <row r="47" spans="1:11" ht="21.75" customHeight="1">
      <c r="A47" s="16"/>
      <c r="B47" s="18"/>
      <c r="C47" s="19" t="e">
        <f>VLOOKUP(B47,'4～９月用階級番号'!$A$2:$B$70,2,0)</f>
        <v>#N/A</v>
      </c>
      <c r="D47" s="20"/>
      <c r="E47" s="4"/>
      <c r="F47" s="4"/>
      <c r="G47" s="4"/>
      <c r="H47" s="43"/>
      <c r="I47" s="47"/>
      <c r="J47" s="60"/>
      <c r="K47" s="63" t="s">
        <v>37</v>
      </c>
    </row>
    <row r="48" spans="1:11" ht="21.75" customHeight="1">
      <c r="A48" s="16"/>
      <c r="B48" s="18"/>
      <c r="C48" s="19" t="e">
        <f>VLOOKUP(B48,'4～９月用階級番号'!$A$2:$B$70,2,0)</f>
        <v>#N/A</v>
      </c>
      <c r="D48" s="20"/>
      <c r="E48" s="4"/>
      <c r="F48" s="4"/>
      <c r="G48" s="4"/>
      <c r="H48" s="43"/>
      <c r="I48" s="47"/>
      <c r="J48" s="60"/>
      <c r="K48" s="63" t="s">
        <v>37</v>
      </c>
    </row>
    <row r="49" spans="1:11" ht="21.75" customHeight="1">
      <c r="A49" s="16"/>
      <c r="B49" s="18"/>
      <c r="C49" s="19" t="e">
        <f>VLOOKUP(B49,'4～９月用階級番号'!$A$2:$B$70,2,0)</f>
        <v>#N/A</v>
      </c>
      <c r="D49" s="20"/>
      <c r="E49" s="4"/>
      <c r="F49" s="4"/>
      <c r="G49" s="4"/>
      <c r="H49" s="43"/>
      <c r="I49" s="47"/>
      <c r="J49" s="60"/>
      <c r="K49" s="63" t="s">
        <v>37</v>
      </c>
    </row>
    <row r="50" spans="1:11" ht="21.75" customHeight="1">
      <c r="A50" s="16"/>
      <c r="B50" s="26"/>
      <c r="C50" s="19" t="e">
        <f>VLOOKUP(B50,'4～９月用階級番号'!$A$2:$B$70,2,0)</f>
        <v>#N/A</v>
      </c>
      <c r="D50" s="20"/>
      <c r="E50" s="4"/>
      <c r="F50" s="4"/>
      <c r="G50" s="4"/>
      <c r="H50" s="43"/>
      <c r="I50" s="47"/>
      <c r="J50" s="60"/>
      <c r="K50" s="63" t="s">
        <v>37</v>
      </c>
    </row>
    <row r="51" spans="1:11" ht="21.75" customHeight="1">
      <c r="A51" s="16"/>
      <c r="B51" s="18"/>
      <c r="C51" s="19" t="e">
        <f>VLOOKUP(B51,'4～９月用階級番号'!$A$2:$B$70,2,0)</f>
        <v>#N/A</v>
      </c>
      <c r="D51" s="20"/>
      <c r="E51" s="4"/>
      <c r="F51" s="4"/>
      <c r="G51" s="4"/>
      <c r="H51" s="43"/>
      <c r="I51" s="47"/>
      <c r="J51" s="60"/>
      <c r="K51" s="63" t="s">
        <v>37</v>
      </c>
    </row>
    <row r="52" spans="1:11" ht="21.75" customHeight="1">
      <c r="A52" s="16"/>
      <c r="B52" s="18"/>
      <c r="C52" s="19" t="e">
        <f>VLOOKUP(B52,'4～９月用階級番号'!$A$2:$B$70,2,0)</f>
        <v>#N/A</v>
      </c>
      <c r="D52" s="20"/>
      <c r="E52" s="4"/>
      <c r="F52" s="4"/>
      <c r="G52" s="4"/>
      <c r="H52" s="43"/>
      <c r="I52" s="47"/>
      <c r="J52" s="60"/>
      <c r="K52" s="63" t="s">
        <v>37</v>
      </c>
    </row>
    <row r="53" spans="1:11" ht="21.75" customHeight="1">
      <c r="A53" s="16"/>
      <c r="B53" s="18"/>
      <c r="C53" s="19" t="e">
        <f>VLOOKUP(B53,'4～９月用階級番号'!$A$2:$B$70,2,0)</f>
        <v>#N/A</v>
      </c>
      <c r="D53" s="20"/>
      <c r="E53" s="4"/>
      <c r="F53" s="4"/>
      <c r="G53" s="4"/>
      <c r="H53" s="43"/>
      <c r="I53" s="47"/>
      <c r="J53" s="60"/>
      <c r="K53" s="63" t="s">
        <v>37</v>
      </c>
    </row>
    <row r="54" spans="1:11" ht="21.75" customHeight="1">
      <c r="A54" s="16"/>
      <c r="B54" s="18"/>
      <c r="C54" s="19" t="e">
        <f>VLOOKUP(B54,'4～９月用階級番号'!$A$2:$B$70,2,0)</f>
        <v>#N/A</v>
      </c>
      <c r="D54" s="24"/>
      <c r="E54" s="25"/>
      <c r="F54" s="25"/>
      <c r="G54" s="25"/>
      <c r="H54" s="44"/>
      <c r="I54" s="47"/>
      <c r="J54" s="60"/>
      <c r="K54" s="63" t="s">
        <v>37</v>
      </c>
    </row>
    <row r="55" spans="1:11" ht="21.75" customHeight="1" thickBot="1">
      <c r="A55" s="16"/>
      <c r="B55" s="22"/>
      <c r="C55" s="21" t="e">
        <f>VLOOKUP(B55,'4～９月用階級番号'!$A$2:$B$70,2,0)</f>
        <v>#N/A</v>
      </c>
      <c r="D55" s="21"/>
      <c r="E55" s="6"/>
      <c r="F55" s="6"/>
      <c r="G55" s="6"/>
      <c r="H55" s="45"/>
      <c r="I55" s="48"/>
      <c r="J55" s="61"/>
      <c r="K55" s="64" t="s">
        <v>37</v>
      </c>
    </row>
    <row r="56" spans="3:10" ht="15" customHeight="1">
      <c r="C56" s="13"/>
      <c r="E56"/>
      <c r="I56" s="1" t="s">
        <v>90</v>
      </c>
      <c r="J56">
        <f>SUM(J13:J55)</f>
        <v>0</v>
      </c>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5" customHeight="1">
      <c r="E494"/>
    </row>
    <row r="495" ht="15" customHeight="1">
      <c r="E495"/>
    </row>
    <row r="496" ht="15" customHeight="1">
      <c r="E496"/>
    </row>
    <row r="497" ht="13.5">
      <c r="E497"/>
    </row>
    <row r="498" ht="13.5">
      <c r="E498"/>
    </row>
    <row r="499" ht="13.5">
      <c r="E499"/>
    </row>
    <row r="500" spans="3:6" ht="13.5">
      <c r="C500" s="1"/>
      <c r="D500" s="1"/>
      <c r="E500" s="11"/>
      <c r="F500" s="1"/>
    </row>
    <row r="501" spans="3:6" ht="13.5">
      <c r="C501" s="1"/>
      <c r="D501" s="1"/>
      <c r="E501" s="11"/>
      <c r="F501" s="1"/>
    </row>
    <row r="502" spans="3:6" ht="13.5">
      <c r="C502" s="1"/>
      <c r="D502" s="1"/>
      <c r="E502" s="11"/>
      <c r="F502" s="1"/>
    </row>
    <row r="505" ht="13.5">
      <c r="D505" s="3"/>
    </row>
  </sheetData>
  <sheetProtection/>
  <mergeCells count="14">
    <mergeCell ref="J8:K8"/>
    <mergeCell ref="F4:H4"/>
    <mergeCell ref="C4:D4"/>
    <mergeCell ref="F5:H5"/>
    <mergeCell ref="B2:I2"/>
    <mergeCell ref="B1:I1"/>
    <mergeCell ref="B9:B12"/>
    <mergeCell ref="C9:C12"/>
    <mergeCell ref="D9:D12"/>
    <mergeCell ref="E9:E12"/>
    <mergeCell ref="F9:F12"/>
    <mergeCell ref="G9:G12"/>
    <mergeCell ref="H9:H12"/>
    <mergeCell ref="I9:I12"/>
  </mergeCells>
  <hyperlinks>
    <hyperlink ref="F7" r:id="rId1" display="k.nakamura@karate-jkjo.jp"/>
  </hyperlinks>
  <printOptions/>
  <pageMargins left="0.7" right="0.7" top="0.75" bottom="0.75" header="0.3" footer="0.3"/>
  <pageSetup fitToHeight="0" fitToWidth="1" horizontalDpi="600" verticalDpi="600" orientation="portrait" paperSize="9" scale="51" r:id="rId2"/>
  <rowBreaks count="8" manualBreakCount="8">
    <brk id="65" max="255" man="1"/>
    <brk id="85" max="255" man="1"/>
    <brk id="105" max="255" man="1"/>
    <brk id="145" max="255" man="1"/>
    <brk id="185" max="255" man="1"/>
    <brk id="252" max="255" man="1"/>
    <brk id="334" max="255" man="1"/>
    <brk id="408" max="255" man="1"/>
  </rowBreaks>
</worksheet>
</file>

<file path=xl/worksheets/sheet2.xml><?xml version="1.0" encoding="utf-8"?>
<worksheet xmlns="http://schemas.openxmlformats.org/spreadsheetml/2006/main" xmlns:r="http://schemas.openxmlformats.org/officeDocument/2006/relationships">
  <dimension ref="A1:B62"/>
  <sheetViews>
    <sheetView zoomScalePageLayoutView="0" workbookViewId="0" topLeftCell="A1">
      <selection activeCell="F11" sqref="F11"/>
    </sheetView>
  </sheetViews>
  <sheetFormatPr defaultColWidth="9.140625" defaultRowHeight="15"/>
  <cols>
    <col min="1" max="1" width="10.140625" style="1" customWidth="1"/>
    <col min="2" max="2" width="27.140625" style="0" customWidth="1"/>
  </cols>
  <sheetData>
    <row r="1" spans="1:2" ht="18.75" customHeight="1">
      <c r="A1" s="9" t="s">
        <v>3</v>
      </c>
      <c r="B1" s="9" t="s">
        <v>2</v>
      </c>
    </row>
    <row r="2" spans="1:2" ht="13.5">
      <c r="A2" s="9">
        <v>1</v>
      </c>
      <c r="B2" s="14" t="s">
        <v>12</v>
      </c>
    </row>
    <row r="3" spans="1:2" ht="13.5">
      <c r="A3" s="9">
        <v>2</v>
      </c>
      <c r="B3" s="14" t="s">
        <v>13</v>
      </c>
    </row>
    <row r="4" spans="1:2" ht="13.5">
      <c r="A4" s="9">
        <v>3</v>
      </c>
      <c r="B4" s="14" t="s">
        <v>14</v>
      </c>
    </row>
    <row r="5" spans="1:2" ht="13.5">
      <c r="A5" s="9">
        <v>4</v>
      </c>
      <c r="B5" s="14" t="s">
        <v>15</v>
      </c>
    </row>
    <row r="6" spans="1:2" ht="13.5">
      <c r="A6" s="9">
        <v>5</v>
      </c>
      <c r="B6" s="14" t="s">
        <v>16</v>
      </c>
    </row>
    <row r="7" spans="1:2" ht="13.5">
      <c r="A7" s="9">
        <v>6</v>
      </c>
      <c r="B7" s="14" t="s">
        <v>17</v>
      </c>
    </row>
    <row r="8" spans="1:2" ht="13.5">
      <c r="A8" s="9">
        <v>7</v>
      </c>
      <c r="B8" s="14" t="s">
        <v>18</v>
      </c>
    </row>
    <row r="9" spans="1:2" ht="13.5">
      <c r="A9" s="9">
        <v>8</v>
      </c>
      <c r="B9" s="14" t="s">
        <v>19</v>
      </c>
    </row>
    <row r="10" spans="1:2" ht="13.5">
      <c r="A10" s="9">
        <v>9</v>
      </c>
      <c r="B10" s="14" t="s">
        <v>20</v>
      </c>
    </row>
    <row r="11" spans="1:2" ht="13.5">
      <c r="A11" s="9">
        <v>10</v>
      </c>
      <c r="B11" s="14" t="s">
        <v>21</v>
      </c>
    </row>
    <row r="12" spans="1:2" ht="13.5">
      <c r="A12" s="9">
        <v>11</v>
      </c>
      <c r="B12" s="14" t="s">
        <v>22</v>
      </c>
    </row>
    <row r="13" spans="1:2" ht="13.5">
      <c r="A13" s="9">
        <v>12</v>
      </c>
      <c r="B13" s="14" t="s">
        <v>23</v>
      </c>
    </row>
    <row r="14" spans="1:2" ht="13.5">
      <c r="A14" s="9">
        <v>13</v>
      </c>
      <c r="B14" s="14" t="s">
        <v>24</v>
      </c>
    </row>
    <row r="15" spans="1:2" ht="13.5">
      <c r="A15" s="9">
        <v>14</v>
      </c>
      <c r="B15" s="14" t="s">
        <v>25</v>
      </c>
    </row>
    <row r="16" spans="1:2" ht="13.5">
      <c r="A16" s="9">
        <v>15</v>
      </c>
      <c r="B16" s="14" t="s">
        <v>26</v>
      </c>
    </row>
    <row r="17" spans="1:2" ht="13.5">
      <c r="A17" s="9">
        <v>16</v>
      </c>
      <c r="B17" s="14" t="s">
        <v>27</v>
      </c>
    </row>
    <row r="18" spans="1:2" ht="13.5">
      <c r="A18" s="9">
        <v>17</v>
      </c>
      <c r="B18" s="14" t="s">
        <v>28</v>
      </c>
    </row>
    <row r="19" spans="1:2" ht="13.5">
      <c r="A19" s="9">
        <v>18</v>
      </c>
      <c r="B19" s="14" t="s">
        <v>29</v>
      </c>
    </row>
    <row r="20" spans="1:2" ht="13.5">
      <c r="A20" s="9">
        <v>19</v>
      </c>
      <c r="B20" s="14" t="s">
        <v>30</v>
      </c>
    </row>
    <row r="21" spans="1:2" ht="13.5">
      <c r="A21" s="9">
        <v>20</v>
      </c>
      <c r="B21" s="14" t="s">
        <v>31</v>
      </c>
    </row>
    <row r="22" spans="1:2" ht="13.5">
      <c r="A22" s="9">
        <v>21</v>
      </c>
      <c r="B22" s="14" t="s">
        <v>32</v>
      </c>
    </row>
    <row r="23" spans="1:2" ht="13.5">
      <c r="A23" s="9">
        <v>22</v>
      </c>
      <c r="B23" s="14" t="s">
        <v>44</v>
      </c>
    </row>
    <row r="24" spans="1:2" ht="13.5">
      <c r="A24" s="9">
        <v>23</v>
      </c>
      <c r="B24" s="14" t="s">
        <v>45</v>
      </c>
    </row>
    <row r="25" spans="1:2" ht="13.5">
      <c r="A25" s="9">
        <v>24</v>
      </c>
      <c r="B25" s="14" t="s">
        <v>46</v>
      </c>
    </row>
    <row r="26" spans="1:2" ht="13.5">
      <c r="A26" s="9">
        <v>25</v>
      </c>
      <c r="B26" s="14" t="s">
        <v>47</v>
      </c>
    </row>
    <row r="27" spans="1:2" ht="13.5">
      <c r="A27" s="9">
        <v>26</v>
      </c>
      <c r="B27" s="14" t="s">
        <v>48</v>
      </c>
    </row>
    <row r="28" spans="1:2" ht="13.5">
      <c r="A28" s="9">
        <v>27</v>
      </c>
      <c r="B28" s="14" t="s">
        <v>49</v>
      </c>
    </row>
    <row r="29" spans="1:2" ht="13.5">
      <c r="A29" s="9">
        <v>28</v>
      </c>
      <c r="B29" s="14" t="s">
        <v>50</v>
      </c>
    </row>
    <row r="30" spans="1:2" ht="13.5">
      <c r="A30" s="9">
        <v>29</v>
      </c>
      <c r="B30" s="14" t="s">
        <v>51</v>
      </c>
    </row>
    <row r="31" spans="1:2" ht="13.5">
      <c r="A31" s="9">
        <v>30</v>
      </c>
      <c r="B31" s="14" t="s">
        <v>52</v>
      </c>
    </row>
    <row r="32" spans="1:2" ht="13.5">
      <c r="A32" s="9">
        <v>31</v>
      </c>
      <c r="B32" s="14" t="s">
        <v>53</v>
      </c>
    </row>
    <row r="33" spans="1:2" ht="13.5">
      <c r="A33" s="9">
        <v>32</v>
      </c>
      <c r="B33" s="14" t="s">
        <v>54</v>
      </c>
    </row>
    <row r="34" spans="1:2" ht="13.5">
      <c r="A34" s="9">
        <v>33</v>
      </c>
      <c r="B34" s="14" t="s">
        <v>55</v>
      </c>
    </row>
    <row r="35" spans="1:2" ht="13.5">
      <c r="A35" s="9">
        <v>34</v>
      </c>
      <c r="B35" s="14" t="s">
        <v>56</v>
      </c>
    </row>
    <row r="36" spans="1:2" ht="13.5">
      <c r="A36" s="9">
        <v>35</v>
      </c>
      <c r="B36" s="14" t="s">
        <v>57</v>
      </c>
    </row>
    <row r="37" spans="1:2" ht="13.5">
      <c r="A37" s="9">
        <v>36</v>
      </c>
      <c r="B37" s="14" t="s">
        <v>58</v>
      </c>
    </row>
    <row r="38" spans="1:2" ht="13.5">
      <c r="A38" s="9">
        <v>37</v>
      </c>
      <c r="B38" s="14" t="s">
        <v>59</v>
      </c>
    </row>
    <row r="39" spans="1:2" ht="13.5">
      <c r="A39" s="9">
        <v>38</v>
      </c>
      <c r="B39" s="14" t="s">
        <v>60</v>
      </c>
    </row>
    <row r="40" spans="1:2" ht="13.5">
      <c r="A40" s="53">
        <v>39</v>
      </c>
      <c r="B40" s="52" t="s">
        <v>63</v>
      </c>
    </row>
    <row r="41" spans="1:2" ht="13.5">
      <c r="A41" s="53">
        <f>A40+1</f>
        <v>40</v>
      </c>
      <c r="B41" s="52" t="s">
        <v>64</v>
      </c>
    </row>
    <row r="42" spans="1:2" ht="13.5">
      <c r="A42" s="53">
        <f aca="true" t="shared" si="0" ref="A42:A60">A41+1</f>
        <v>41</v>
      </c>
      <c r="B42" s="52" t="s">
        <v>65</v>
      </c>
    </row>
    <row r="43" spans="1:2" ht="13.5">
      <c r="A43" s="53">
        <f t="shared" si="0"/>
        <v>42</v>
      </c>
      <c r="B43" s="52" t="s">
        <v>66</v>
      </c>
    </row>
    <row r="44" spans="1:2" ht="13.5">
      <c r="A44" s="53">
        <f t="shared" si="0"/>
        <v>43</v>
      </c>
      <c r="B44" s="52" t="s">
        <v>67</v>
      </c>
    </row>
    <row r="45" spans="1:2" ht="13.5">
      <c r="A45" s="53">
        <f t="shared" si="0"/>
        <v>44</v>
      </c>
      <c r="B45" s="52" t="s">
        <v>68</v>
      </c>
    </row>
    <row r="46" spans="1:2" ht="13.5">
      <c r="A46" s="53">
        <f t="shared" si="0"/>
        <v>45</v>
      </c>
      <c r="B46" s="52" t="s">
        <v>69</v>
      </c>
    </row>
    <row r="47" spans="1:2" ht="13.5">
      <c r="A47" s="53">
        <f t="shared" si="0"/>
        <v>46</v>
      </c>
      <c r="B47" s="52" t="s">
        <v>70</v>
      </c>
    </row>
    <row r="48" spans="1:2" ht="13.5">
      <c r="A48" s="53">
        <f t="shared" si="0"/>
        <v>47</v>
      </c>
      <c r="B48" s="52" t="s">
        <v>71</v>
      </c>
    </row>
    <row r="49" spans="1:2" ht="13.5">
      <c r="A49" s="53">
        <f t="shared" si="0"/>
        <v>48</v>
      </c>
      <c r="B49" s="52" t="s">
        <v>72</v>
      </c>
    </row>
    <row r="50" spans="1:2" ht="13.5">
      <c r="A50" s="53">
        <f t="shared" si="0"/>
        <v>49</v>
      </c>
      <c r="B50" s="52" t="s">
        <v>73</v>
      </c>
    </row>
    <row r="51" spans="1:2" ht="13.5">
      <c r="A51" s="53">
        <f t="shared" si="0"/>
        <v>50</v>
      </c>
      <c r="B51" s="52" t="s">
        <v>74</v>
      </c>
    </row>
    <row r="52" spans="1:2" ht="13.5">
      <c r="A52" s="53">
        <f t="shared" si="0"/>
        <v>51</v>
      </c>
      <c r="B52" s="52" t="s">
        <v>75</v>
      </c>
    </row>
    <row r="53" spans="1:2" ht="13.5">
      <c r="A53" s="53">
        <f t="shared" si="0"/>
        <v>52</v>
      </c>
      <c r="B53" s="52" t="s">
        <v>76</v>
      </c>
    </row>
    <row r="54" spans="1:2" ht="13.5">
      <c r="A54" s="53">
        <f t="shared" si="0"/>
        <v>53</v>
      </c>
      <c r="B54" s="52" t="s">
        <v>77</v>
      </c>
    </row>
    <row r="55" spans="1:2" ht="13.5">
      <c r="A55" s="53">
        <f t="shared" si="0"/>
        <v>54</v>
      </c>
      <c r="B55" s="52" t="s">
        <v>78</v>
      </c>
    </row>
    <row r="56" spans="1:2" ht="13.5">
      <c r="A56" s="53">
        <f t="shared" si="0"/>
        <v>55</v>
      </c>
      <c r="B56" s="52" t="s">
        <v>79</v>
      </c>
    </row>
    <row r="57" spans="1:2" ht="13.5">
      <c r="A57" s="53">
        <f t="shared" si="0"/>
        <v>56</v>
      </c>
      <c r="B57" s="52" t="s">
        <v>80</v>
      </c>
    </row>
    <row r="58" spans="1:2" ht="13.5">
      <c r="A58" s="53">
        <f t="shared" si="0"/>
        <v>57</v>
      </c>
      <c r="B58" s="52" t="s">
        <v>81</v>
      </c>
    </row>
    <row r="59" spans="1:2" ht="13.5">
      <c r="A59" s="53">
        <f t="shared" si="0"/>
        <v>58</v>
      </c>
      <c r="B59" s="52" t="s">
        <v>82</v>
      </c>
    </row>
    <row r="60" spans="1:2" ht="13.5">
      <c r="A60" s="53">
        <f t="shared" si="0"/>
        <v>59</v>
      </c>
      <c r="B60" s="52" t="s">
        <v>83</v>
      </c>
    </row>
    <row r="61" spans="1:2" ht="13.5">
      <c r="A61" s="9">
        <v>60</v>
      </c>
      <c r="B61" s="52" t="s">
        <v>84</v>
      </c>
    </row>
    <row r="62" spans="1:2" ht="13.5">
      <c r="A62" s="9">
        <v>61</v>
      </c>
      <c r="B62" s="52" t="s">
        <v>85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nakamura</cp:lastModifiedBy>
  <cp:lastPrinted>2018-01-15T07:45:02Z</cp:lastPrinted>
  <dcterms:created xsi:type="dcterms:W3CDTF">2011-12-09T02:11:47Z</dcterms:created>
  <dcterms:modified xsi:type="dcterms:W3CDTF">2022-07-19T10:37:52Z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