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5e46faf8c54bc85d/デスクトップ/2026年選抜/全中国/"/>
    </mc:Choice>
  </mc:AlternateContent>
  <xr:revisionPtr revIDLastSave="0" documentId="8_{368892FD-3DEE-4FB5-91C4-D0A8D3260294}" xr6:coauthVersionLast="47" xr6:coauthVersionMax="47" xr10:uidLastSave="{00000000-0000-0000-0000-000000000000}"/>
  <bookViews>
    <workbookView xWindow="3228" yWindow="696" windowWidth="18132" windowHeight="11136" xr2:uid="{00000000-000D-0000-FFFF-FFFF00000000}"/>
  </bookViews>
  <sheets>
    <sheet name="出場者リスト(4月～9月)" sheetId="1" r:id="rId1"/>
    <sheet name="1階級番号(4月～9月)" sheetId="2" r:id="rId2"/>
  </sheets>
  <definedNames>
    <definedName name="B">!#REF!</definedName>
    <definedName name="CC">!#REF!</definedName>
    <definedName name="CCC">!#REF!</definedName>
    <definedName name="_xlnm.Print_Area" localSheetId="0">'出場者リスト(4月～9月)'!$A$15:$N$114</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14" i="1" l="1"/>
  <c r="W114" i="1"/>
  <c r="V114" i="1"/>
  <c r="U114" i="1"/>
  <c r="T114" i="1"/>
  <c r="S114" i="1"/>
  <c r="R114" i="1"/>
  <c r="P114" i="1"/>
  <c r="D114" i="1"/>
  <c r="X113" i="1"/>
  <c r="W113" i="1"/>
  <c r="V113" i="1"/>
  <c r="U113" i="1"/>
  <c r="T113" i="1"/>
  <c r="S113" i="1"/>
  <c r="R113" i="1"/>
  <c r="P113" i="1"/>
  <c r="D113" i="1"/>
  <c r="X112" i="1"/>
  <c r="W112" i="1"/>
  <c r="V112" i="1"/>
  <c r="U112" i="1"/>
  <c r="T112" i="1"/>
  <c r="S112" i="1"/>
  <c r="R112" i="1"/>
  <c r="P112" i="1"/>
  <c r="D112" i="1"/>
  <c r="X111" i="1"/>
  <c r="W111" i="1"/>
  <c r="V111" i="1"/>
  <c r="U111" i="1"/>
  <c r="T111" i="1"/>
  <c r="S111" i="1"/>
  <c r="R111" i="1"/>
  <c r="P111" i="1"/>
  <c r="D111" i="1"/>
  <c r="X110" i="1"/>
  <c r="W110" i="1"/>
  <c r="V110" i="1"/>
  <c r="U110" i="1"/>
  <c r="T110" i="1"/>
  <c r="S110" i="1"/>
  <c r="R110" i="1"/>
  <c r="P110" i="1"/>
  <c r="D110" i="1"/>
  <c r="X109" i="1"/>
  <c r="W109" i="1"/>
  <c r="V109" i="1"/>
  <c r="U109" i="1"/>
  <c r="T109" i="1"/>
  <c r="S109" i="1"/>
  <c r="R109" i="1"/>
  <c r="P109" i="1"/>
  <c r="D109" i="1"/>
  <c r="X108" i="1"/>
  <c r="W108" i="1"/>
  <c r="V108" i="1"/>
  <c r="U108" i="1"/>
  <c r="T108" i="1"/>
  <c r="S108" i="1"/>
  <c r="R108" i="1"/>
  <c r="P108" i="1"/>
  <c r="D108" i="1"/>
  <c r="X107" i="1"/>
  <c r="W107" i="1"/>
  <c r="V107" i="1"/>
  <c r="U107" i="1"/>
  <c r="T107" i="1"/>
  <c r="S107" i="1"/>
  <c r="R107" i="1"/>
  <c r="P107" i="1"/>
  <c r="D107" i="1"/>
  <c r="X106" i="1"/>
  <c r="W106" i="1"/>
  <c r="V106" i="1"/>
  <c r="U106" i="1"/>
  <c r="T106" i="1"/>
  <c r="S106" i="1"/>
  <c r="R106" i="1"/>
  <c r="P106" i="1"/>
  <c r="D106" i="1"/>
  <c r="X105" i="1"/>
  <c r="W105" i="1"/>
  <c r="V105" i="1"/>
  <c r="U105" i="1"/>
  <c r="T105" i="1"/>
  <c r="S105" i="1"/>
  <c r="R105" i="1"/>
  <c r="P105" i="1"/>
  <c r="D105" i="1"/>
  <c r="X104" i="1"/>
  <c r="W104" i="1"/>
  <c r="V104" i="1"/>
  <c r="U104" i="1"/>
  <c r="T104" i="1"/>
  <c r="S104" i="1"/>
  <c r="R104" i="1"/>
  <c r="P104" i="1"/>
  <c r="D104" i="1"/>
  <c r="X103" i="1"/>
  <c r="W103" i="1"/>
  <c r="V103" i="1"/>
  <c r="U103" i="1"/>
  <c r="T103" i="1"/>
  <c r="S103" i="1"/>
  <c r="R103" i="1"/>
  <c r="P103" i="1"/>
  <c r="Q103" i="1" s="1"/>
  <c r="D103" i="1"/>
  <c r="X102" i="1"/>
  <c r="W102" i="1"/>
  <c r="V102" i="1"/>
  <c r="U102" i="1"/>
  <c r="T102" i="1"/>
  <c r="S102" i="1"/>
  <c r="R102" i="1"/>
  <c r="P102" i="1"/>
  <c r="D102" i="1"/>
  <c r="X101" i="1"/>
  <c r="W101" i="1"/>
  <c r="V101" i="1"/>
  <c r="U101" i="1"/>
  <c r="T101" i="1"/>
  <c r="S101" i="1"/>
  <c r="R101" i="1"/>
  <c r="P101" i="1"/>
  <c r="D101" i="1"/>
  <c r="X100" i="1"/>
  <c r="W100" i="1"/>
  <c r="V100" i="1"/>
  <c r="U100" i="1"/>
  <c r="T100" i="1"/>
  <c r="S100" i="1"/>
  <c r="R100" i="1"/>
  <c r="P100" i="1"/>
  <c r="D100" i="1"/>
  <c r="X99" i="1"/>
  <c r="W99" i="1"/>
  <c r="V99" i="1"/>
  <c r="U99" i="1"/>
  <c r="T99" i="1"/>
  <c r="S99" i="1"/>
  <c r="R99" i="1"/>
  <c r="P99" i="1"/>
  <c r="Q99" i="1" s="1"/>
  <c r="D99" i="1"/>
  <c r="X98" i="1"/>
  <c r="W98" i="1"/>
  <c r="V98" i="1"/>
  <c r="U98" i="1"/>
  <c r="T98" i="1"/>
  <c r="S98" i="1"/>
  <c r="R98" i="1"/>
  <c r="P98" i="1"/>
  <c r="D98" i="1"/>
  <c r="X97" i="1"/>
  <c r="W97" i="1"/>
  <c r="V97" i="1"/>
  <c r="U97" i="1"/>
  <c r="T97" i="1"/>
  <c r="S97" i="1"/>
  <c r="R97" i="1"/>
  <c r="P97" i="1"/>
  <c r="D97" i="1"/>
  <c r="X96" i="1"/>
  <c r="W96" i="1"/>
  <c r="V96" i="1"/>
  <c r="U96" i="1"/>
  <c r="T96" i="1"/>
  <c r="S96" i="1"/>
  <c r="R96" i="1"/>
  <c r="P96" i="1"/>
  <c r="D96" i="1"/>
  <c r="X95" i="1"/>
  <c r="W95" i="1"/>
  <c r="V95" i="1"/>
  <c r="U95" i="1"/>
  <c r="T95" i="1"/>
  <c r="S95" i="1"/>
  <c r="R95" i="1"/>
  <c r="P95" i="1"/>
  <c r="Q95" i="1" s="1"/>
  <c r="D95" i="1"/>
  <c r="X94" i="1"/>
  <c r="W94" i="1"/>
  <c r="V94" i="1"/>
  <c r="U94" i="1"/>
  <c r="T94" i="1"/>
  <c r="S94" i="1"/>
  <c r="R94" i="1"/>
  <c r="P94" i="1"/>
  <c r="D94" i="1"/>
  <c r="X93" i="1"/>
  <c r="W93" i="1"/>
  <c r="V93" i="1"/>
  <c r="U93" i="1"/>
  <c r="T93" i="1"/>
  <c r="S93" i="1"/>
  <c r="R93" i="1"/>
  <c r="P93" i="1"/>
  <c r="D93" i="1"/>
  <c r="X92" i="1"/>
  <c r="W92" i="1"/>
  <c r="V92" i="1"/>
  <c r="U92" i="1"/>
  <c r="T92" i="1"/>
  <c r="S92" i="1"/>
  <c r="R92" i="1"/>
  <c r="P92" i="1"/>
  <c r="D92" i="1"/>
  <c r="X91" i="1"/>
  <c r="W91" i="1"/>
  <c r="V91" i="1"/>
  <c r="U91" i="1"/>
  <c r="T91" i="1"/>
  <c r="S91" i="1"/>
  <c r="R91" i="1"/>
  <c r="P91" i="1"/>
  <c r="Q91" i="1" s="1"/>
  <c r="D91" i="1"/>
  <c r="X90" i="1"/>
  <c r="W90" i="1"/>
  <c r="V90" i="1"/>
  <c r="U90" i="1"/>
  <c r="T90" i="1"/>
  <c r="S90" i="1"/>
  <c r="R90" i="1"/>
  <c r="P90" i="1"/>
  <c r="D90" i="1"/>
  <c r="X89" i="1"/>
  <c r="W89" i="1"/>
  <c r="V89" i="1"/>
  <c r="U89" i="1"/>
  <c r="T89" i="1"/>
  <c r="S89" i="1"/>
  <c r="R89" i="1"/>
  <c r="P89" i="1"/>
  <c r="D89" i="1"/>
  <c r="X88" i="1"/>
  <c r="W88" i="1"/>
  <c r="V88" i="1"/>
  <c r="U88" i="1"/>
  <c r="T88" i="1"/>
  <c r="S88" i="1"/>
  <c r="R88" i="1"/>
  <c r="P88" i="1"/>
  <c r="D88" i="1"/>
  <c r="X87" i="1"/>
  <c r="W87" i="1"/>
  <c r="V87" i="1"/>
  <c r="U87" i="1"/>
  <c r="T87" i="1"/>
  <c r="S87" i="1"/>
  <c r="R87" i="1"/>
  <c r="P87" i="1"/>
  <c r="Q87" i="1" s="1"/>
  <c r="D87" i="1"/>
  <c r="X86" i="1"/>
  <c r="W86" i="1"/>
  <c r="V86" i="1"/>
  <c r="U86" i="1"/>
  <c r="T86" i="1"/>
  <c r="S86" i="1"/>
  <c r="R86" i="1"/>
  <c r="P86" i="1"/>
  <c r="D86" i="1"/>
  <c r="X85" i="1"/>
  <c r="W85" i="1"/>
  <c r="V85" i="1"/>
  <c r="U85" i="1"/>
  <c r="T85" i="1"/>
  <c r="S85" i="1"/>
  <c r="R85" i="1"/>
  <c r="P85" i="1"/>
  <c r="D85" i="1"/>
  <c r="X84" i="1"/>
  <c r="W84" i="1"/>
  <c r="V84" i="1"/>
  <c r="U84" i="1"/>
  <c r="T84" i="1"/>
  <c r="S84" i="1"/>
  <c r="R84" i="1"/>
  <c r="P84" i="1"/>
  <c r="D84" i="1"/>
  <c r="X83" i="1"/>
  <c r="W83" i="1"/>
  <c r="V83" i="1"/>
  <c r="U83" i="1"/>
  <c r="T83" i="1"/>
  <c r="S83" i="1"/>
  <c r="R83" i="1"/>
  <c r="P83" i="1"/>
  <c r="Q83" i="1" s="1"/>
  <c r="D83" i="1"/>
  <c r="X82" i="1"/>
  <c r="W82" i="1"/>
  <c r="V82" i="1"/>
  <c r="U82" i="1"/>
  <c r="T82" i="1"/>
  <c r="S82" i="1"/>
  <c r="R82" i="1"/>
  <c r="P82" i="1"/>
  <c r="D82" i="1"/>
  <c r="X81" i="1"/>
  <c r="W81" i="1"/>
  <c r="V81" i="1"/>
  <c r="U81" i="1"/>
  <c r="T81" i="1"/>
  <c r="S81" i="1"/>
  <c r="R81" i="1"/>
  <c r="P81" i="1"/>
  <c r="D81" i="1"/>
  <c r="X80" i="1"/>
  <c r="W80" i="1"/>
  <c r="V80" i="1"/>
  <c r="U80" i="1"/>
  <c r="T80" i="1"/>
  <c r="S80" i="1"/>
  <c r="R80" i="1"/>
  <c r="P80" i="1"/>
  <c r="D80" i="1"/>
  <c r="X79" i="1"/>
  <c r="W79" i="1"/>
  <c r="V79" i="1"/>
  <c r="U79" i="1"/>
  <c r="T79" i="1"/>
  <c r="S79" i="1"/>
  <c r="R79" i="1"/>
  <c r="P79" i="1"/>
  <c r="Q79" i="1" s="1"/>
  <c r="D79" i="1"/>
  <c r="X78" i="1"/>
  <c r="W78" i="1"/>
  <c r="V78" i="1"/>
  <c r="U78" i="1"/>
  <c r="T78" i="1"/>
  <c r="S78" i="1"/>
  <c r="R78" i="1"/>
  <c r="P78" i="1"/>
  <c r="D78" i="1"/>
  <c r="X77" i="1"/>
  <c r="W77" i="1"/>
  <c r="V77" i="1"/>
  <c r="U77" i="1"/>
  <c r="T77" i="1"/>
  <c r="S77" i="1"/>
  <c r="R77" i="1"/>
  <c r="P77" i="1"/>
  <c r="D77" i="1"/>
  <c r="X76" i="1"/>
  <c r="W76" i="1"/>
  <c r="V76" i="1"/>
  <c r="U76" i="1"/>
  <c r="T76" i="1"/>
  <c r="S76" i="1"/>
  <c r="R76" i="1"/>
  <c r="P76" i="1"/>
  <c r="D76" i="1"/>
  <c r="X75" i="1"/>
  <c r="W75" i="1"/>
  <c r="V75" i="1"/>
  <c r="U75" i="1"/>
  <c r="T75" i="1"/>
  <c r="S75" i="1"/>
  <c r="R75" i="1"/>
  <c r="P75" i="1"/>
  <c r="Q75" i="1" s="1"/>
  <c r="D75" i="1"/>
  <c r="X74" i="1"/>
  <c r="W74" i="1"/>
  <c r="V74" i="1"/>
  <c r="U74" i="1"/>
  <c r="T74" i="1"/>
  <c r="S74" i="1"/>
  <c r="R74" i="1"/>
  <c r="P74" i="1"/>
  <c r="D74" i="1"/>
  <c r="X73" i="1"/>
  <c r="W73" i="1"/>
  <c r="V73" i="1"/>
  <c r="U73" i="1"/>
  <c r="T73" i="1"/>
  <c r="S73" i="1"/>
  <c r="R73" i="1"/>
  <c r="P73" i="1"/>
  <c r="D73" i="1"/>
  <c r="X72" i="1"/>
  <c r="W72" i="1"/>
  <c r="V72" i="1"/>
  <c r="U72" i="1"/>
  <c r="T72" i="1"/>
  <c r="S72" i="1"/>
  <c r="R72" i="1"/>
  <c r="P72" i="1"/>
  <c r="D72" i="1"/>
  <c r="X71" i="1"/>
  <c r="W71" i="1"/>
  <c r="V71" i="1"/>
  <c r="U71" i="1"/>
  <c r="T71" i="1"/>
  <c r="S71" i="1"/>
  <c r="R71" i="1"/>
  <c r="P71" i="1"/>
  <c r="Q71" i="1" s="1"/>
  <c r="D71" i="1"/>
  <c r="X70" i="1"/>
  <c r="W70" i="1"/>
  <c r="V70" i="1"/>
  <c r="U70" i="1"/>
  <c r="T70" i="1"/>
  <c r="S70" i="1"/>
  <c r="R70" i="1"/>
  <c r="P70" i="1"/>
  <c r="D70" i="1"/>
  <c r="X69" i="1"/>
  <c r="W69" i="1"/>
  <c r="V69" i="1"/>
  <c r="U69" i="1"/>
  <c r="T69" i="1"/>
  <c r="S69" i="1"/>
  <c r="R69" i="1"/>
  <c r="P69" i="1"/>
  <c r="D69" i="1"/>
  <c r="X68" i="1"/>
  <c r="W68" i="1"/>
  <c r="V68" i="1"/>
  <c r="U68" i="1"/>
  <c r="T68" i="1"/>
  <c r="S68" i="1"/>
  <c r="R68" i="1"/>
  <c r="P68" i="1"/>
  <c r="D68" i="1"/>
  <c r="X67" i="1"/>
  <c r="W67" i="1"/>
  <c r="V67" i="1"/>
  <c r="U67" i="1"/>
  <c r="T67" i="1"/>
  <c r="S67" i="1"/>
  <c r="R67" i="1"/>
  <c r="P67" i="1"/>
  <c r="Q67" i="1" s="1"/>
  <c r="D67" i="1"/>
  <c r="X66" i="1"/>
  <c r="W66" i="1"/>
  <c r="V66" i="1"/>
  <c r="U66" i="1"/>
  <c r="T66" i="1"/>
  <c r="S66" i="1"/>
  <c r="R66" i="1"/>
  <c r="P66" i="1"/>
  <c r="D66" i="1"/>
  <c r="X65" i="1"/>
  <c r="W65" i="1"/>
  <c r="V65" i="1"/>
  <c r="U65" i="1"/>
  <c r="T65" i="1"/>
  <c r="S65" i="1"/>
  <c r="R65" i="1"/>
  <c r="P65" i="1"/>
  <c r="D65" i="1"/>
  <c r="X64" i="1"/>
  <c r="W64" i="1"/>
  <c r="V64" i="1"/>
  <c r="U64" i="1"/>
  <c r="T64" i="1"/>
  <c r="S64" i="1"/>
  <c r="R64" i="1"/>
  <c r="P64" i="1"/>
  <c r="D64" i="1"/>
  <c r="X63" i="1"/>
  <c r="W63" i="1"/>
  <c r="V63" i="1"/>
  <c r="U63" i="1"/>
  <c r="T63" i="1"/>
  <c r="S63" i="1"/>
  <c r="R63" i="1"/>
  <c r="P63" i="1"/>
  <c r="Q63" i="1" s="1"/>
  <c r="D63" i="1"/>
  <c r="X62" i="1"/>
  <c r="W62" i="1"/>
  <c r="V62" i="1"/>
  <c r="U62" i="1"/>
  <c r="T62" i="1"/>
  <c r="S62" i="1"/>
  <c r="R62" i="1"/>
  <c r="P62" i="1"/>
  <c r="D62" i="1"/>
  <c r="X61" i="1"/>
  <c r="W61" i="1"/>
  <c r="V61" i="1"/>
  <c r="U61" i="1"/>
  <c r="T61" i="1"/>
  <c r="S61" i="1"/>
  <c r="R61" i="1"/>
  <c r="P61" i="1"/>
  <c r="D61" i="1"/>
  <c r="X60" i="1"/>
  <c r="W60" i="1"/>
  <c r="V60" i="1"/>
  <c r="U60" i="1"/>
  <c r="T60" i="1"/>
  <c r="S60" i="1"/>
  <c r="R60" i="1"/>
  <c r="P60" i="1"/>
  <c r="D60" i="1"/>
  <c r="X59" i="1"/>
  <c r="W59" i="1"/>
  <c r="V59" i="1"/>
  <c r="U59" i="1"/>
  <c r="T59" i="1"/>
  <c r="S59" i="1"/>
  <c r="R59" i="1"/>
  <c r="P59" i="1"/>
  <c r="Q59" i="1" s="1"/>
  <c r="D59" i="1"/>
  <c r="X58" i="1"/>
  <c r="W58" i="1"/>
  <c r="V58" i="1"/>
  <c r="U58" i="1"/>
  <c r="T58" i="1"/>
  <c r="S58" i="1"/>
  <c r="R58" i="1"/>
  <c r="P58" i="1"/>
  <c r="D58" i="1"/>
  <c r="X57" i="1"/>
  <c r="W57" i="1"/>
  <c r="V57" i="1"/>
  <c r="U57" i="1"/>
  <c r="T57" i="1"/>
  <c r="S57" i="1"/>
  <c r="R57" i="1"/>
  <c r="P57" i="1"/>
  <c r="D57" i="1"/>
  <c r="X56" i="1"/>
  <c r="W56" i="1"/>
  <c r="V56" i="1"/>
  <c r="U56" i="1"/>
  <c r="T56" i="1"/>
  <c r="S56" i="1"/>
  <c r="R56" i="1"/>
  <c r="P56" i="1"/>
  <c r="D56" i="1"/>
  <c r="X55" i="1"/>
  <c r="W55" i="1"/>
  <c r="V55" i="1"/>
  <c r="U55" i="1"/>
  <c r="T55" i="1"/>
  <c r="S55" i="1"/>
  <c r="R55" i="1"/>
  <c r="P55" i="1"/>
  <c r="Q55" i="1" s="1"/>
  <c r="D55" i="1"/>
  <c r="X54" i="1"/>
  <c r="W54" i="1"/>
  <c r="V54" i="1"/>
  <c r="U54" i="1"/>
  <c r="T54" i="1"/>
  <c r="S54" i="1"/>
  <c r="R54" i="1"/>
  <c r="P54" i="1"/>
  <c r="D54" i="1"/>
  <c r="X53" i="1"/>
  <c r="W53" i="1"/>
  <c r="V53" i="1"/>
  <c r="U53" i="1"/>
  <c r="T53" i="1"/>
  <c r="S53" i="1"/>
  <c r="R53" i="1"/>
  <c r="P53" i="1"/>
  <c r="D53" i="1"/>
  <c r="X52" i="1"/>
  <c r="W52" i="1"/>
  <c r="V52" i="1"/>
  <c r="U52" i="1"/>
  <c r="T52" i="1"/>
  <c r="S52" i="1"/>
  <c r="R52" i="1"/>
  <c r="P52" i="1"/>
  <c r="D52" i="1"/>
  <c r="X51" i="1"/>
  <c r="W51" i="1"/>
  <c r="V51" i="1"/>
  <c r="U51" i="1"/>
  <c r="T51" i="1"/>
  <c r="S51" i="1"/>
  <c r="R51" i="1"/>
  <c r="P51" i="1"/>
  <c r="Q51" i="1" s="1"/>
  <c r="D51" i="1"/>
  <c r="X50" i="1"/>
  <c r="W50" i="1"/>
  <c r="V50" i="1"/>
  <c r="U50" i="1"/>
  <c r="T50" i="1"/>
  <c r="S50" i="1"/>
  <c r="R50" i="1"/>
  <c r="P50" i="1"/>
  <c r="D50" i="1"/>
  <c r="X49" i="1"/>
  <c r="W49" i="1"/>
  <c r="V49" i="1"/>
  <c r="U49" i="1"/>
  <c r="T49" i="1"/>
  <c r="S49" i="1"/>
  <c r="R49" i="1"/>
  <c r="P49" i="1"/>
  <c r="D49" i="1"/>
  <c r="X48" i="1"/>
  <c r="W48" i="1"/>
  <c r="V48" i="1"/>
  <c r="U48" i="1"/>
  <c r="T48" i="1"/>
  <c r="S48" i="1"/>
  <c r="R48" i="1"/>
  <c r="P48" i="1"/>
  <c r="D48" i="1"/>
  <c r="X47" i="1"/>
  <c r="W47" i="1"/>
  <c r="V47" i="1"/>
  <c r="U47" i="1"/>
  <c r="T47" i="1"/>
  <c r="S47" i="1"/>
  <c r="R47" i="1"/>
  <c r="P47" i="1"/>
  <c r="Q47" i="1" s="1"/>
  <c r="D47" i="1"/>
  <c r="X46" i="1"/>
  <c r="W46" i="1"/>
  <c r="V46" i="1"/>
  <c r="U46" i="1"/>
  <c r="T46" i="1"/>
  <c r="S46" i="1"/>
  <c r="R46" i="1"/>
  <c r="P46" i="1"/>
  <c r="D46" i="1"/>
  <c r="X45" i="1"/>
  <c r="W45" i="1"/>
  <c r="V45" i="1"/>
  <c r="U45" i="1"/>
  <c r="T45" i="1"/>
  <c r="S45" i="1"/>
  <c r="R45" i="1"/>
  <c r="P45" i="1"/>
  <c r="D45" i="1"/>
  <c r="X44" i="1"/>
  <c r="W44" i="1"/>
  <c r="V44" i="1"/>
  <c r="U44" i="1"/>
  <c r="T44" i="1"/>
  <c r="S44" i="1"/>
  <c r="R44" i="1"/>
  <c r="P44" i="1"/>
  <c r="D44" i="1"/>
  <c r="X43" i="1"/>
  <c r="W43" i="1"/>
  <c r="V43" i="1"/>
  <c r="U43" i="1"/>
  <c r="T43" i="1"/>
  <c r="S43" i="1"/>
  <c r="R43" i="1"/>
  <c r="P43" i="1"/>
  <c r="Q43" i="1" s="1"/>
  <c r="D43" i="1"/>
  <c r="X42" i="1"/>
  <c r="W42" i="1"/>
  <c r="V42" i="1"/>
  <c r="U42" i="1"/>
  <c r="T42" i="1"/>
  <c r="S42" i="1"/>
  <c r="R42" i="1"/>
  <c r="P42" i="1"/>
  <c r="D42" i="1"/>
  <c r="X41" i="1"/>
  <c r="W41" i="1"/>
  <c r="V41" i="1"/>
  <c r="U41" i="1"/>
  <c r="T41" i="1"/>
  <c r="S41" i="1"/>
  <c r="R41" i="1"/>
  <c r="P41" i="1"/>
  <c r="D41" i="1"/>
  <c r="X40" i="1"/>
  <c r="W40" i="1"/>
  <c r="V40" i="1"/>
  <c r="U40" i="1"/>
  <c r="T40" i="1"/>
  <c r="S40" i="1"/>
  <c r="R40" i="1"/>
  <c r="P40" i="1"/>
  <c r="D40" i="1"/>
  <c r="X39" i="1"/>
  <c r="W39" i="1"/>
  <c r="V39" i="1"/>
  <c r="U39" i="1"/>
  <c r="T39" i="1"/>
  <c r="S39" i="1"/>
  <c r="R39" i="1"/>
  <c r="P39" i="1"/>
  <c r="Q39" i="1" s="1"/>
  <c r="D39" i="1"/>
  <c r="X38" i="1"/>
  <c r="W38" i="1"/>
  <c r="V38" i="1"/>
  <c r="U38" i="1"/>
  <c r="T38" i="1"/>
  <c r="S38" i="1"/>
  <c r="R38" i="1"/>
  <c r="P38" i="1"/>
  <c r="D38" i="1"/>
  <c r="X37" i="1"/>
  <c r="W37" i="1"/>
  <c r="V37" i="1"/>
  <c r="U37" i="1"/>
  <c r="T37" i="1"/>
  <c r="S37" i="1"/>
  <c r="R37" i="1"/>
  <c r="P37" i="1"/>
  <c r="D37" i="1"/>
  <c r="X36" i="1"/>
  <c r="W36" i="1"/>
  <c r="V36" i="1"/>
  <c r="U36" i="1"/>
  <c r="T36" i="1"/>
  <c r="S36" i="1"/>
  <c r="R36" i="1"/>
  <c r="P36" i="1"/>
  <c r="D36" i="1"/>
  <c r="X35" i="1"/>
  <c r="W35" i="1"/>
  <c r="V35" i="1"/>
  <c r="U35" i="1"/>
  <c r="T35" i="1"/>
  <c r="S35" i="1"/>
  <c r="R35" i="1"/>
  <c r="P35" i="1"/>
  <c r="Q35" i="1" s="1"/>
  <c r="D35" i="1"/>
  <c r="X34" i="1"/>
  <c r="W34" i="1"/>
  <c r="V34" i="1"/>
  <c r="U34" i="1"/>
  <c r="T34" i="1"/>
  <c r="S34" i="1"/>
  <c r="R34" i="1"/>
  <c r="P34" i="1"/>
  <c r="D34" i="1"/>
  <c r="X33" i="1"/>
  <c r="W33" i="1"/>
  <c r="V33" i="1"/>
  <c r="U33" i="1"/>
  <c r="T33" i="1"/>
  <c r="S33" i="1"/>
  <c r="R33" i="1"/>
  <c r="P33" i="1"/>
  <c r="D33" i="1"/>
  <c r="X32" i="1"/>
  <c r="W32" i="1"/>
  <c r="V32" i="1"/>
  <c r="U32" i="1"/>
  <c r="T32" i="1"/>
  <c r="S32" i="1"/>
  <c r="R32" i="1"/>
  <c r="P32" i="1"/>
  <c r="D32" i="1"/>
  <c r="X31" i="1"/>
  <c r="W31" i="1"/>
  <c r="V31" i="1"/>
  <c r="U31" i="1"/>
  <c r="T31" i="1"/>
  <c r="S31" i="1"/>
  <c r="R31" i="1"/>
  <c r="P31" i="1"/>
  <c r="Q31" i="1" s="1"/>
  <c r="D31" i="1"/>
  <c r="X30" i="1"/>
  <c r="W30" i="1"/>
  <c r="V30" i="1"/>
  <c r="U30" i="1"/>
  <c r="T30" i="1"/>
  <c r="S30" i="1"/>
  <c r="R30" i="1"/>
  <c r="P30" i="1"/>
  <c r="D30" i="1"/>
  <c r="X29" i="1"/>
  <c r="W29" i="1"/>
  <c r="V29" i="1"/>
  <c r="U29" i="1"/>
  <c r="T29" i="1"/>
  <c r="S29" i="1"/>
  <c r="R29" i="1"/>
  <c r="P29" i="1"/>
  <c r="D29" i="1"/>
  <c r="X28" i="1"/>
  <c r="W28" i="1"/>
  <c r="V28" i="1"/>
  <c r="U28" i="1"/>
  <c r="T28" i="1"/>
  <c r="S28" i="1"/>
  <c r="R28" i="1"/>
  <c r="P28" i="1"/>
  <c r="D28" i="1"/>
  <c r="X27" i="1"/>
  <c r="W27" i="1"/>
  <c r="V27" i="1"/>
  <c r="U27" i="1"/>
  <c r="T27" i="1"/>
  <c r="S27" i="1"/>
  <c r="R27" i="1"/>
  <c r="P27" i="1"/>
  <c r="Q27" i="1" s="1"/>
  <c r="D27" i="1"/>
  <c r="X26" i="1"/>
  <c r="W26" i="1"/>
  <c r="V26" i="1"/>
  <c r="U26" i="1"/>
  <c r="T26" i="1"/>
  <c r="S26" i="1"/>
  <c r="R26" i="1"/>
  <c r="P26" i="1"/>
  <c r="D26" i="1"/>
  <c r="X25" i="1"/>
  <c r="W25" i="1"/>
  <c r="V25" i="1"/>
  <c r="U25" i="1"/>
  <c r="T25" i="1"/>
  <c r="S25" i="1"/>
  <c r="R25" i="1"/>
  <c r="P25" i="1"/>
  <c r="D25" i="1"/>
  <c r="X24" i="1"/>
  <c r="W24" i="1"/>
  <c r="V24" i="1"/>
  <c r="U24" i="1"/>
  <c r="T24" i="1"/>
  <c r="S24" i="1"/>
  <c r="R24" i="1"/>
  <c r="P24" i="1"/>
  <c r="D24" i="1"/>
  <c r="X23" i="1"/>
  <c r="W23" i="1"/>
  <c r="V23" i="1"/>
  <c r="U23" i="1"/>
  <c r="T23" i="1"/>
  <c r="S23" i="1"/>
  <c r="R23" i="1"/>
  <c r="P23" i="1"/>
  <c r="Q23" i="1" s="1"/>
  <c r="D23" i="1"/>
  <c r="X22" i="1"/>
  <c r="W22" i="1"/>
  <c r="V22" i="1"/>
  <c r="U22" i="1"/>
  <c r="T22" i="1"/>
  <c r="S22" i="1"/>
  <c r="R22" i="1"/>
  <c r="P22" i="1"/>
  <c r="D22" i="1"/>
  <c r="X21" i="1"/>
  <c r="W21" i="1"/>
  <c r="V21" i="1"/>
  <c r="U21" i="1"/>
  <c r="T21" i="1"/>
  <c r="S21" i="1"/>
  <c r="R21" i="1"/>
  <c r="P21" i="1"/>
  <c r="D21" i="1"/>
  <c r="X20" i="1"/>
  <c r="W20" i="1"/>
  <c r="V20" i="1"/>
  <c r="U20" i="1"/>
  <c r="T20" i="1"/>
  <c r="S20" i="1"/>
  <c r="R20" i="1"/>
  <c r="P20" i="1"/>
  <c r="D20" i="1"/>
  <c r="X19" i="1"/>
  <c r="W19" i="1"/>
  <c r="V19" i="1"/>
  <c r="U19" i="1"/>
  <c r="T19" i="1"/>
  <c r="S19" i="1"/>
  <c r="R19" i="1"/>
  <c r="P19" i="1"/>
  <c r="Q19" i="1" s="1"/>
  <c r="D19" i="1"/>
  <c r="X18" i="1"/>
  <c r="W18" i="1"/>
  <c r="V18" i="1"/>
  <c r="U18" i="1"/>
  <c r="T18" i="1"/>
  <c r="S18" i="1"/>
  <c r="R18" i="1"/>
  <c r="P18" i="1"/>
  <c r="D18" i="1"/>
  <c r="X17" i="1"/>
  <c r="W17" i="1"/>
  <c r="V17" i="1"/>
  <c r="U17" i="1"/>
  <c r="T17" i="1"/>
  <c r="S17" i="1"/>
  <c r="R17" i="1"/>
  <c r="P17" i="1"/>
  <c r="D17" i="1"/>
  <c r="X16" i="1"/>
  <c r="W16" i="1"/>
  <c r="V16" i="1"/>
  <c r="U16" i="1"/>
  <c r="T16" i="1"/>
  <c r="S16" i="1"/>
  <c r="R16" i="1"/>
  <c r="P16" i="1"/>
  <c r="D16" i="1"/>
  <c r="X15" i="1"/>
  <c r="W15" i="1"/>
  <c r="V15" i="1"/>
  <c r="U15" i="1"/>
  <c r="T15" i="1"/>
  <c r="S15" i="1"/>
  <c r="R15" i="1"/>
  <c r="P15" i="1"/>
  <c r="Q15" i="1" s="1"/>
  <c r="D15" i="1"/>
  <c r="X14" i="1"/>
  <c r="W14" i="1"/>
  <c r="V14" i="1"/>
  <c r="U14" i="1"/>
  <c r="T14" i="1"/>
  <c r="S14" i="1"/>
  <c r="R14" i="1"/>
  <c r="P14" i="1"/>
  <c r="Q14" i="1" s="1"/>
  <c r="Q114" i="1"/>
  <c r="C114" i="1"/>
  <c r="B114" i="1"/>
  <c r="Q113" i="1"/>
  <c r="C113" i="1"/>
  <c r="B113" i="1"/>
  <c r="Q112" i="1"/>
  <c r="C112" i="1"/>
  <c r="B112" i="1"/>
  <c r="Q111" i="1"/>
  <c r="C111" i="1"/>
  <c r="B111" i="1"/>
  <c r="Q110" i="1"/>
  <c r="C110" i="1"/>
  <c r="B110" i="1"/>
  <c r="Q109" i="1"/>
  <c r="C109" i="1"/>
  <c r="B109" i="1"/>
  <c r="Q108" i="1"/>
  <c r="C108" i="1"/>
  <c r="B108" i="1"/>
  <c r="Q107" i="1"/>
  <c r="C107" i="1"/>
  <c r="B107" i="1"/>
  <c r="Q106" i="1"/>
  <c r="C106" i="1"/>
  <c r="B106" i="1"/>
  <c r="Q105" i="1"/>
  <c r="C105" i="1"/>
  <c r="B105" i="1"/>
  <c r="Q104" i="1"/>
  <c r="C104" i="1"/>
  <c r="B104" i="1"/>
  <c r="C103" i="1"/>
  <c r="B103" i="1"/>
  <c r="Q102" i="1"/>
  <c r="C102" i="1"/>
  <c r="B102" i="1"/>
  <c r="Q101" i="1"/>
  <c r="C101" i="1"/>
  <c r="B101" i="1"/>
  <c r="Q100" i="1"/>
  <c r="C100" i="1"/>
  <c r="B100" i="1"/>
  <c r="C99" i="1"/>
  <c r="B99" i="1"/>
  <c r="Q98" i="1"/>
  <c r="C98" i="1"/>
  <c r="B98" i="1"/>
  <c r="Q97" i="1"/>
  <c r="C97" i="1"/>
  <c r="B97" i="1"/>
  <c r="Q96" i="1"/>
  <c r="C96" i="1"/>
  <c r="B96" i="1"/>
  <c r="C95" i="1"/>
  <c r="B95" i="1"/>
  <c r="Q94" i="1"/>
  <c r="C94" i="1"/>
  <c r="B94" i="1"/>
  <c r="Q93" i="1"/>
  <c r="C93" i="1"/>
  <c r="B93" i="1"/>
  <c r="Q92" i="1"/>
  <c r="C92" i="1"/>
  <c r="B92" i="1"/>
  <c r="C91" i="1"/>
  <c r="B91" i="1"/>
  <c r="Q90" i="1"/>
  <c r="C90" i="1"/>
  <c r="B90" i="1"/>
  <c r="Q89" i="1"/>
  <c r="C89" i="1"/>
  <c r="B89" i="1"/>
  <c r="Q88" i="1"/>
  <c r="C88" i="1"/>
  <c r="B88" i="1"/>
  <c r="C87" i="1"/>
  <c r="B87" i="1"/>
  <c r="Q86" i="1"/>
  <c r="C86" i="1"/>
  <c r="B86" i="1"/>
  <c r="Q85" i="1"/>
  <c r="C85" i="1"/>
  <c r="B85" i="1"/>
  <c r="Q84" i="1"/>
  <c r="C84" i="1"/>
  <c r="B84" i="1"/>
  <c r="C83" i="1"/>
  <c r="B83" i="1"/>
  <c r="Q82" i="1"/>
  <c r="C82" i="1"/>
  <c r="B82" i="1"/>
  <c r="Q81" i="1"/>
  <c r="C81" i="1"/>
  <c r="B81" i="1"/>
  <c r="Q80" i="1"/>
  <c r="C80" i="1"/>
  <c r="B80" i="1"/>
  <c r="C79" i="1"/>
  <c r="B79" i="1"/>
  <c r="Q78" i="1"/>
  <c r="C78" i="1"/>
  <c r="B78" i="1"/>
  <c r="Q77" i="1"/>
  <c r="C77" i="1"/>
  <c r="B77" i="1"/>
  <c r="Q76" i="1"/>
  <c r="C76" i="1"/>
  <c r="B76" i="1"/>
  <c r="C75" i="1"/>
  <c r="B75" i="1"/>
  <c r="Q74" i="1"/>
  <c r="C74" i="1"/>
  <c r="B74" i="1"/>
  <c r="Q73" i="1"/>
  <c r="C73" i="1"/>
  <c r="B73" i="1"/>
  <c r="Q72" i="1"/>
  <c r="C72" i="1"/>
  <c r="B72" i="1"/>
  <c r="C71" i="1"/>
  <c r="B71" i="1"/>
  <c r="Q70" i="1"/>
  <c r="C70" i="1"/>
  <c r="B70" i="1"/>
  <c r="Q69" i="1"/>
  <c r="C69" i="1"/>
  <c r="B69" i="1"/>
  <c r="Q68" i="1"/>
  <c r="C68" i="1"/>
  <c r="B68" i="1"/>
  <c r="C67" i="1"/>
  <c r="B67" i="1"/>
  <c r="Q66" i="1"/>
  <c r="C66" i="1"/>
  <c r="B66" i="1"/>
  <c r="Q65" i="1"/>
  <c r="C65" i="1"/>
  <c r="B65" i="1"/>
  <c r="Q64" i="1"/>
  <c r="C64" i="1"/>
  <c r="B64" i="1"/>
  <c r="C63" i="1"/>
  <c r="B63" i="1"/>
  <c r="Q62" i="1"/>
  <c r="C62" i="1"/>
  <c r="B62" i="1"/>
  <c r="Q61" i="1"/>
  <c r="C61" i="1"/>
  <c r="B61" i="1"/>
  <c r="Q60" i="1"/>
  <c r="C60" i="1"/>
  <c r="B60" i="1"/>
  <c r="C59" i="1"/>
  <c r="B59" i="1"/>
  <c r="Q58" i="1"/>
  <c r="C58" i="1"/>
  <c r="B58" i="1"/>
  <c r="Q57" i="1"/>
  <c r="C57" i="1"/>
  <c r="B57" i="1"/>
  <c r="Q56" i="1"/>
  <c r="C56" i="1"/>
  <c r="B56" i="1"/>
  <c r="C55" i="1"/>
  <c r="B55" i="1"/>
  <c r="Q54" i="1"/>
  <c r="C54" i="1"/>
  <c r="B54" i="1"/>
  <c r="Q53" i="1"/>
  <c r="C53" i="1"/>
  <c r="B53" i="1"/>
  <c r="Q52" i="1"/>
  <c r="C52" i="1"/>
  <c r="B52" i="1"/>
  <c r="C51" i="1"/>
  <c r="B51" i="1"/>
  <c r="Q50" i="1"/>
  <c r="C50" i="1"/>
  <c r="B50" i="1"/>
  <c r="Q49" i="1"/>
  <c r="C49" i="1"/>
  <c r="B49" i="1"/>
  <c r="Q48" i="1"/>
  <c r="C48" i="1"/>
  <c r="B48" i="1"/>
  <c r="C47" i="1"/>
  <c r="B47" i="1"/>
  <c r="Q46" i="1"/>
  <c r="C46" i="1"/>
  <c r="B46" i="1"/>
  <c r="Q45" i="1"/>
  <c r="C45" i="1"/>
  <c r="B45" i="1"/>
  <c r="Q44" i="1"/>
  <c r="C44" i="1"/>
  <c r="B44" i="1"/>
  <c r="C43" i="1"/>
  <c r="B43" i="1"/>
  <c r="Q42" i="1"/>
  <c r="C42" i="1"/>
  <c r="B42" i="1"/>
  <c r="Q41" i="1"/>
  <c r="C41" i="1"/>
  <c r="B41" i="1"/>
  <c r="Q40" i="1"/>
  <c r="C40" i="1"/>
  <c r="B40" i="1"/>
  <c r="C39" i="1"/>
  <c r="B39" i="1"/>
  <c r="Q38" i="1"/>
  <c r="C38" i="1"/>
  <c r="B38" i="1"/>
  <c r="Q37" i="1"/>
  <c r="C37" i="1"/>
  <c r="B37" i="1"/>
  <c r="Q36" i="1"/>
  <c r="C36" i="1"/>
  <c r="B36" i="1"/>
  <c r="C35" i="1"/>
  <c r="B35" i="1"/>
  <c r="Q34" i="1"/>
  <c r="C34" i="1"/>
  <c r="B34" i="1"/>
  <c r="Q33" i="1"/>
  <c r="C33" i="1"/>
  <c r="B33" i="1"/>
  <c r="Q32" i="1"/>
  <c r="C32" i="1"/>
  <c r="B32" i="1"/>
  <c r="C31" i="1"/>
  <c r="B31" i="1"/>
  <c r="Q30" i="1"/>
  <c r="C30" i="1"/>
  <c r="B30" i="1"/>
  <c r="Q29" i="1"/>
  <c r="C29" i="1"/>
  <c r="B29" i="1"/>
  <c r="Q28" i="1"/>
  <c r="C28" i="1"/>
  <c r="B28" i="1"/>
  <c r="C27" i="1"/>
  <c r="B27" i="1"/>
  <c r="Q26" i="1"/>
  <c r="C26" i="1"/>
  <c r="B26" i="1"/>
  <c r="Q25" i="1"/>
  <c r="C25" i="1"/>
  <c r="B25" i="1"/>
  <c r="Q24" i="1"/>
  <c r="C24" i="1"/>
  <c r="B24" i="1"/>
  <c r="C23" i="1"/>
  <c r="B23" i="1"/>
  <c r="Q22" i="1"/>
  <c r="C22" i="1"/>
  <c r="B22" i="1"/>
  <c r="Q21" i="1"/>
  <c r="C21" i="1"/>
  <c r="B21" i="1"/>
  <c r="Q20" i="1"/>
  <c r="C20" i="1"/>
  <c r="B20" i="1"/>
  <c r="C19" i="1"/>
  <c r="B19" i="1"/>
  <c r="Q18" i="1"/>
  <c r="C18" i="1"/>
  <c r="B18" i="1"/>
  <c r="Q17" i="1"/>
  <c r="C17" i="1"/>
  <c r="B17" i="1"/>
  <c r="Q16" i="1"/>
  <c r="C16" i="1"/>
  <c r="B16" i="1"/>
  <c r="C15" i="1"/>
  <c r="B15" i="1"/>
  <c r="O10" i="1"/>
</calcChain>
</file>

<file path=xl/sharedStrings.xml><?xml version="1.0" encoding="utf-8"?>
<sst xmlns="http://schemas.openxmlformats.org/spreadsheetml/2006/main" count="275" uniqueCount="140">
  <si>
    <t>（4月～9月）</t>
  </si>
  <si>
    <t>第14回JKJO全中国空手道選手権大会　出場者エントリーシート</t>
    <rPh sb="0" eb="1">
      <t>ダイ</t>
    </rPh>
    <rPh sb="3" eb="4">
      <t>カイ</t>
    </rPh>
    <rPh sb="8" eb="19">
      <t>ゼンチュウゴクカラテドウセンシュケンタイカイ</t>
    </rPh>
    <rPh sb="20" eb="23">
      <t>シュツジョウシャ</t>
    </rPh>
    <phoneticPr fontId="17"/>
  </si>
  <si>
    <t>大会開催日</t>
  </si>
  <si>
    <t>※大会主催者が必ず入力</t>
  </si>
  <si>
    <t>※こちらはメール添付にてご提出をお願いします。尚、パンフレットなどには記載頂いた文字情報をそのまま掲載致します。</t>
  </si>
  <si>
    <t>※住所の欄には必ずゼッケン送付先を電話番号・メールアドレスは連絡のとれるものをご入力ください。</t>
  </si>
  <si>
    <t>※無色の枠内に入力をお願いします。　　※緑色の枠は大会主催者が入力してください。</t>
  </si>
  <si>
    <t>道場名</t>
  </si>
  <si>
    <t>代表者名</t>
  </si>
  <si>
    <t>連絡先住所</t>
  </si>
  <si>
    <t>〒</t>
  </si>
  <si>
    <t>電話番号</t>
  </si>
  <si>
    <r>
      <rPr>
        <b/>
        <sz val="11"/>
        <color rgb="FFFF0000"/>
        <rFont val="ＭＳ Ｐゴシック"/>
        <family val="2"/>
        <charset val="128"/>
      </rPr>
      <t>※出場料の金額は大会主催者が入力</t>
    </r>
  </si>
  <si>
    <t>メールアドレス</t>
  </si>
  <si>
    <t xml:space="preserve"> ※出場料の金額は大会主催者が入力</t>
  </si>
  <si>
    <t>人数を入力してください</t>
  </si>
  <si>
    <t>選抜　ＪＫＣ登録済選手</t>
  </si>
  <si>
    <t>0</t>
  </si>
  <si>
    <t>選抜　ＪＫＣ未登録選手</t>
  </si>
  <si>
    <r>
      <t>出場料合計</t>
    </r>
    <r>
      <rPr>
        <b/>
        <sz val="18"/>
        <color rgb="FFFF0000"/>
        <rFont val="ＭＳ Ｐゴシック"/>
        <family val="2"/>
        <charset val="128"/>
      </rPr>
      <t>（自動計算）</t>
    </r>
  </si>
  <si>
    <t>選抜以外　ＪＫＣ登録済選手</t>
  </si>
  <si>
    <t>選抜以外　ＪＫＣ未登録選手</t>
  </si>
  <si>
    <t>※以下　無色の枠内に出場選手データのご入力をお願い致します。</t>
  </si>
  <si>
    <t>受付番号</t>
  </si>
  <si>
    <t>階　 級 自動表示</t>
  </si>
  <si>
    <r>
      <t xml:space="preserve">JKC登録ID
</t>
    </r>
    <r>
      <rPr>
        <b/>
        <sz val="10"/>
        <color rgb="FFFF0000"/>
        <rFont val="ＭＳ Ｐゴシック"/>
        <family val="2"/>
        <charset val="128"/>
      </rPr>
      <t>未登録は空欄</t>
    </r>
  </si>
  <si>
    <r>
      <t xml:space="preserve">階級番号
</t>
    </r>
    <r>
      <rPr>
        <b/>
        <sz val="10"/>
        <color rgb="FFDD0806"/>
        <rFont val="ＭＳ Ｐゴシック"/>
        <family val="2"/>
        <charset val="128"/>
      </rPr>
      <t>シート２参照</t>
    </r>
  </si>
  <si>
    <r>
      <t xml:space="preserve">氏　　名
</t>
    </r>
    <r>
      <rPr>
        <b/>
        <sz val="10"/>
        <color rgb="FFDD0806"/>
        <rFont val="ＭＳ Ｐゴシック"/>
        <family val="2"/>
        <charset val="128"/>
      </rPr>
      <t>苗字と名前に全角スペース</t>
    </r>
  </si>
  <si>
    <r>
      <t xml:space="preserve">ふりがな
</t>
    </r>
    <r>
      <rPr>
        <b/>
        <sz val="10"/>
        <color rgb="FFDD0806"/>
        <rFont val="ＭＳ Ｐゴシック"/>
        <family val="2"/>
        <charset val="128"/>
      </rPr>
      <t>苗字と名前に全角スペース</t>
    </r>
  </si>
  <si>
    <r>
      <t xml:space="preserve">身　長
</t>
    </r>
    <r>
      <rPr>
        <b/>
        <sz val="10"/>
        <color rgb="FFDD0806"/>
        <rFont val="ＭＳ Ｐゴシック"/>
        <family val="2"/>
        <charset val="128"/>
      </rPr>
      <t>半角</t>
    </r>
  </si>
  <si>
    <r>
      <t xml:space="preserve">体　重
</t>
    </r>
    <r>
      <rPr>
        <b/>
        <sz val="10"/>
        <color rgb="FFDD0806"/>
        <rFont val="ＭＳ Ｐゴシック"/>
        <family val="2"/>
        <charset val="128"/>
      </rPr>
      <t>半角</t>
    </r>
  </si>
  <si>
    <r>
      <rPr>
        <b/>
        <sz val="12"/>
        <color rgb="FF000000"/>
        <rFont val="ＭＳ Ｐゴシック"/>
        <family val="2"/>
        <charset val="128"/>
      </rPr>
      <t>道　場　名</t>
    </r>
    <r>
      <rPr>
        <b/>
        <sz val="12"/>
        <color rgb="FF000000"/>
        <rFont val="ＭＳ Ｐゴシック"/>
        <family val="2"/>
        <charset val="128"/>
      </rPr>
      <t xml:space="preserve">
</t>
    </r>
    <r>
      <rPr>
        <b/>
        <sz val="10"/>
        <color rgb="FFFF0000"/>
        <rFont val="ＭＳ Ｐゴシック"/>
        <family val="2"/>
        <charset val="128"/>
      </rPr>
      <t>文字数が多過ぎる場合は</t>
    </r>
    <r>
      <rPr>
        <b/>
        <sz val="10"/>
        <color rgb="FFFF0000"/>
        <rFont val="ＭＳ Ｐゴシック"/>
        <family val="2"/>
        <charset val="128"/>
      </rPr>
      <t xml:space="preserve">
省略表記といたします</t>
    </r>
  </si>
  <si>
    <t>学　校　名 文字数が多過ぎる場合は 省略表記します</t>
  </si>
  <si>
    <t>生年月日</t>
  </si>
  <si>
    <r>
      <t xml:space="preserve">大会入賞歴
</t>
    </r>
    <r>
      <rPr>
        <b/>
        <sz val="11"/>
        <color rgb="FFFF0000"/>
        <rFont val="ＭＳ Ｐゴシック"/>
        <family val="2"/>
        <charset val="128"/>
      </rPr>
      <t>過去1年以内の入賞歴を入力</t>
    </r>
  </si>
  <si>
    <t>級・段</t>
  </si>
  <si>
    <r>
      <t xml:space="preserve">学年
</t>
    </r>
    <r>
      <rPr>
        <b/>
        <sz val="10"/>
        <color rgb="FFFF0000"/>
        <rFont val="ＭＳ Ｐゴシック"/>
        <family val="2"/>
        <charset val="128"/>
      </rPr>
      <t>大会日の学年を自動表示</t>
    </r>
  </si>
  <si>
    <r>
      <t xml:space="preserve">学年確認
</t>
    </r>
    <r>
      <rPr>
        <b/>
        <sz val="10"/>
        <color rgb="FFFF0000"/>
        <rFont val="ＭＳ Ｐゴシック"/>
        <family val="2"/>
        <charset val="128"/>
      </rPr>
      <t>ｴﾗｰの場合のみ表示</t>
    </r>
  </si>
  <si>
    <t>例</t>
  </si>
  <si>
    <t>小学6年男子40kg未満</t>
  </si>
  <si>
    <t>00003987</t>
  </si>
  <si>
    <t>山田　一郎</t>
  </si>
  <si>
    <t>やまだ　いちろう</t>
  </si>
  <si>
    <t>A道場○○支部</t>
  </si>
  <si>
    <t>○○市立○○小学校</t>
  </si>
  <si>
    <t>第17回JKJO全日本ジュニア優勝</t>
  </si>
  <si>
    <t>1級</t>
  </si>
  <si>
    <t>中3</t>
  </si>
  <si>
    <t>小6</t>
  </si>
  <si>
    <t>年齢</t>
  </si>
  <si>
    <t>学年</t>
  </si>
  <si>
    <t>階級番号</t>
  </si>
  <si>
    <t>階級　（4月～9月）</t>
  </si>
  <si>
    <t>対応学年</t>
  </si>
  <si>
    <t>未就園</t>
  </si>
  <si>
    <t>幼年男子</t>
  </si>
  <si>
    <t>幼年</t>
  </si>
  <si>
    <t>幼年女子</t>
  </si>
  <si>
    <t>小学1年男子</t>
  </si>
  <si>
    <t>小1</t>
  </si>
  <si>
    <t>小学1年女子</t>
  </si>
  <si>
    <t>小学2年男子</t>
  </si>
  <si>
    <t>小2</t>
  </si>
  <si>
    <t>小学2年女子</t>
  </si>
  <si>
    <t>小学3年男子27kg未満</t>
  </si>
  <si>
    <t>小3</t>
  </si>
  <si>
    <t>小学3年男子27kg以上</t>
  </si>
  <si>
    <t>小学3年女子</t>
  </si>
  <si>
    <t>小学4年男子30kg未満</t>
  </si>
  <si>
    <t>小4</t>
  </si>
  <si>
    <t>小学4年男子30kg以上</t>
  </si>
  <si>
    <t>小5</t>
  </si>
  <si>
    <t>小学4年女子30kg未満</t>
  </si>
  <si>
    <t>小学4年女子30kg以上</t>
  </si>
  <si>
    <t>中1</t>
  </si>
  <si>
    <t>小学5年男子35kg未満</t>
  </si>
  <si>
    <t>中2</t>
  </si>
  <si>
    <t>小学5年男子35kg以上</t>
  </si>
  <si>
    <t>小学5年女子35kg未満</t>
  </si>
  <si>
    <t>高1</t>
  </si>
  <si>
    <t>小学5年女子35kg以上</t>
  </si>
  <si>
    <t>高2</t>
  </si>
  <si>
    <t>高3</t>
  </si>
  <si>
    <t>小学6年男子40kg以上</t>
  </si>
  <si>
    <t>一般</t>
  </si>
  <si>
    <t>小学6年女子40kg未満</t>
  </si>
  <si>
    <t>小学6年女子40kg以上</t>
  </si>
  <si>
    <t>中学1年男子42kg未満</t>
  </si>
  <si>
    <t>中学1年男子52kg未満</t>
  </si>
  <si>
    <t>中学1年男子52kg以上</t>
  </si>
  <si>
    <t>中学2～3年男子47kg未満</t>
  </si>
  <si>
    <t>中学2～3年男子57kg未満</t>
  </si>
  <si>
    <t>中学2～3年男子57kg以上</t>
  </si>
  <si>
    <t>中学1年女子43kg未満</t>
  </si>
  <si>
    <t>中学1年女子43kg以上</t>
  </si>
  <si>
    <t>中学2～3年女子43kg未満</t>
  </si>
  <si>
    <t>中学2～3年女子50kg未満</t>
  </si>
  <si>
    <t>中学2～3年女子50kg以上</t>
  </si>
  <si>
    <t>1部高校1年男子55㎏未満</t>
  </si>
  <si>
    <t>1部高校1年男子65㎏未満</t>
  </si>
  <si>
    <t>1部高校1年男子65㎏以上</t>
  </si>
  <si>
    <t>1部高校2～3年男子60㎏未満</t>
  </si>
  <si>
    <t>1部高校2～3年男子70㎏未満</t>
  </si>
  <si>
    <t>1部高校2～3年男子70㎏以上</t>
  </si>
  <si>
    <t>1部高校1年女子50kg未満</t>
  </si>
  <si>
    <t>1部高校1年女子50㎏以上</t>
  </si>
  <si>
    <t>1部高校2～3年女子48kg未満</t>
  </si>
  <si>
    <t>1部高校2～3年女子55kg未満</t>
  </si>
  <si>
    <t>1部高校2～3年女子55㎏以上</t>
  </si>
  <si>
    <t>2部高校1年男子55㎏未満</t>
  </si>
  <si>
    <t>2部高校1年男子55㎏以上</t>
  </si>
  <si>
    <t>2部高校2～3年男子60㎏未満</t>
  </si>
  <si>
    <t>2部高校2～3年男子60㎏以上</t>
  </si>
  <si>
    <t>2部高校1年女子50kg未満</t>
  </si>
  <si>
    <t>2部高校1年女子50㎏以上</t>
  </si>
  <si>
    <t>2部高校2～3年女子55kg未満</t>
  </si>
  <si>
    <t>2部高校2～3年女子55kg以上</t>
  </si>
  <si>
    <t>幼年初級男女混合</t>
  </si>
  <si>
    <t>小学1年初級男女混合</t>
  </si>
  <si>
    <t>小学2年初級男女混合</t>
  </si>
  <si>
    <t>小学3年初級男女混合</t>
  </si>
  <si>
    <t>小学4年初級男女混合</t>
  </si>
  <si>
    <t>小学5年初級男女混合</t>
  </si>
  <si>
    <t>小学6年初級男女混合</t>
  </si>
  <si>
    <t>中学初級女子体重無差別</t>
  </si>
  <si>
    <t>中学</t>
  </si>
  <si>
    <t>中学初級男子体重無差別</t>
  </si>
  <si>
    <t>高校初級女子体重無差別</t>
  </si>
  <si>
    <t>高校</t>
  </si>
  <si>
    <t>高校初級男子体重無差別</t>
  </si>
  <si>
    <t>一般初級女子体重無差別</t>
  </si>
  <si>
    <t>一般初級男子体重無差別</t>
  </si>
  <si>
    <t>壮年（35歳以上）初級体重無差別</t>
  </si>
  <si>
    <t>壮年</t>
  </si>
  <si>
    <t>一般上級女子軽量級-50ｋｇ</t>
  </si>
  <si>
    <t>一般上級女子中量級-55ｋｇ</t>
  </si>
  <si>
    <t>一般上級女子重量級+55ｋｇ</t>
  </si>
  <si>
    <t>一般上級男子中軽量級-75ｋｇ</t>
  </si>
  <si>
    <t>一般上級男子重量級+75ｋｇ</t>
  </si>
  <si>
    <t>壮年（35歳以上）上級男子体重無差別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</si>
</sst>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quot;名&quot;"/>
    <numFmt numFmtId="178" formatCode="yyyy/mm/dd"/>
    <numFmt numFmtId="179" formatCode="#,##0;[Red]&quot;-&quot;#,##0"/>
  </numFmts>
  <fonts count="34">
    <font>
      <sz val="11"/>
      <color rgb="FF000000"/>
      <name val="ＭＳ Ｐゴシック"/>
      <family val="2"/>
      <charset val="128"/>
    </font>
    <font>
      <sz val="11"/>
      <color rgb="FF000000"/>
      <name val="ＭＳ Ｐゴシック"/>
      <family val="2"/>
      <charset val="128"/>
    </font>
    <font>
      <sz val="11"/>
      <color rgb="FF000000"/>
      <name val="ＭＳ Ｐゴシック1"/>
      <family val="3"/>
      <charset val="128"/>
    </font>
    <font>
      <b/>
      <sz val="11"/>
      <color rgb="FF000000"/>
      <name val="ＭＳ Ｐゴシック"/>
      <family val="2"/>
      <charset val="128"/>
    </font>
    <font>
      <b/>
      <sz val="11"/>
      <color rgb="FFFFFFFF"/>
      <name val="ＭＳ Ｐゴシック"/>
      <family val="2"/>
      <charset val="128"/>
    </font>
    <font>
      <sz val="11"/>
      <color rgb="FFCC0000"/>
      <name val="ＭＳ Ｐゴシック"/>
      <family val="2"/>
      <charset val="128"/>
    </font>
    <font>
      <sz val="10"/>
      <color rgb="FF000000"/>
      <name val="Liberation Sans"/>
      <family val="2"/>
    </font>
    <font>
      <i/>
      <sz val="11"/>
      <color rgb="FF808080"/>
      <name val="ＭＳ Ｐゴシック"/>
      <family val="2"/>
      <charset val="128"/>
    </font>
    <font>
      <sz val="11"/>
      <color rgb="FF006600"/>
      <name val="ＭＳ Ｐゴシック"/>
      <family val="2"/>
      <charset val="128"/>
    </font>
    <font>
      <b/>
      <sz val="24"/>
      <color rgb="FF000000"/>
      <name val="ＭＳ Ｐゴシック"/>
      <family val="2"/>
      <charset val="128"/>
    </font>
    <font>
      <b/>
      <sz val="18"/>
      <color rgb="FF000000"/>
      <name val="ＭＳ Ｐゴシック"/>
      <family val="2"/>
      <charset val="128"/>
    </font>
    <font>
      <b/>
      <sz val="12"/>
      <color rgb="FF000000"/>
      <name val="ＭＳ Ｐゴシック"/>
      <family val="2"/>
      <charset val="128"/>
    </font>
    <font>
      <u/>
      <sz val="11"/>
      <color rgb="FF0000EE"/>
      <name val="ＭＳ Ｐゴシック"/>
      <family val="2"/>
      <charset val="128"/>
    </font>
    <font>
      <sz val="11"/>
      <color rgb="FF996600"/>
      <name val="ＭＳ Ｐゴシック"/>
      <family val="2"/>
      <charset val="128"/>
    </font>
    <font>
      <sz val="11"/>
      <color rgb="FF333333"/>
      <name val="ＭＳ Ｐゴシック"/>
      <family val="2"/>
      <charset val="128"/>
    </font>
    <font>
      <b/>
      <i/>
      <u/>
      <sz val="11"/>
      <color rgb="FF000000"/>
      <name val="ＭＳ Ｐゴシック"/>
      <family val="2"/>
      <charset val="128"/>
    </font>
    <font>
      <b/>
      <sz val="14"/>
      <color rgb="FF000000"/>
      <name val="ＭＳ Ｐゴシック"/>
      <family val="2"/>
      <charset val="128"/>
    </font>
    <font>
      <sz val="6"/>
      <color rgb="FF000000"/>
      <name val="ＭＳ Ｐゴシック"/>
      <family val="2"/>
      <charset val="128"/>
    </font>
    <font>
      <b/>
      <sz val="13"/>
      <color rgb="FF000000"/>
      <name val="ＭＳ Ｐゴシック"/>
      <family val="2"/>
      <charset val="128"/>
    </font>
    <font>
      <b/>
      <sz val="16"/>
      <color rgb="FF000000"/>
      <name val="ＭＳ Ｐゴシック"/>
      <family val="2"/>
      <charset val="128"/>
    </font>
    <font>
      <b/>
      <sz val="11"/>
      <color rgb="FFFF0000"/>
      <name val="ＭＳ Ｐゴシック"/>
      <family val="2"/>
      <charset val="128"/>
    </font>
    <font>
      <b/>
      <sz val="18"/>
      <color rgb="FFFF0000"/>
      <name val="ＭＳ Ｐゴシック"/>
      <family val="2"/>
      <charset val="128"/>
    </font>
    <font>
      <b/>
      <sz val="22"/>
      <color rgb="FF000000"/>
      <name val="ＭＳ Ｐゴシック"/>
      <family val="2"/>
      <charset val="128"/>
    </font>
    <font>
      <b/>
      <sz val="12"/>
      <color rgb="FFFF0000"/>
      <name val="ＭＳ Ｐゴシック"/>
      <family val="2"/>
      <charset val="128"/>
    </font>
    <font>
      <sz val="9"/>
      <color rgb="FF000000"/>
      <name val="ＭＳ Ｐゴシック"/>
      <family val="2"/>
      <charset val="128"/>
    </font>
    <font>
      <b/>
      <sz val="10"/>
      <color rgb="FFFF0000"/>
      <name val="ＭＳ Ｐゴシック"/>
      <family val="2"/>
      <charset val="128"/>
    </font>
    <font>
      <b/>
      <sz val="10"/>
      <color rgb="FFDD0806"/>
      <name val="ＭＳ Ｐゴシック"/>
      <family val="2"/>
      <charset val="128"/>
    </font>
    <font>
      <sz val="14"/>
      <color rgb="FF000000"/>
      <name val="ＭＳ Ｐゴシック"/>
      <family val="2"/>
      <charset val="128"/>
    </font>
    <font>
      <b/>
      <sz val="14"/>
      <color rgb="FFFF0000"/>
      <name val="ＭＳ Ｐゴシック"/>
      <family val="2"/>
      <charset val="128"/>
    </font>
    <font>
      <sz val="14"/>
      <color rgb="FFFF0000"/>
      <name val="ＭＳ Ｐゴシック"/>
      <family val="2"/>
      <charset val="128"/>
    </font>
    <font>
      <sz val="6"/>
      <name val="ＭＳ Ｐゴシック"/>
      <family val="2"/>
      <charset val="128"/>
    </font>
    <font>
      <sz val="12"/>
      <color rgb="FF000000"/>
      <name val="ＭＳ Ｐゴシック"/>
      <family val="2"/>
      <charset val="128"/>
    </font>
    <font>
      <sz val="12"/>
      <color rgb="FF000000"/>
      <name val="ＭＳ Ｐゴシック1"/>
      <family val="3"/>
      <charset val="128"/>
    </font>
    <font>
      <sz val="11"/>
      <color rgb="FF000000"/>
      <name val="HGSｺﾞｼｯｸM"/>
      <family val="2"/>
      <charset val="128"/>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66CCFF"/>
        <bgColor rgb="FF66CCFF"/>
      </patternFill>
    </fill>
    <fill>
      <patternFill patternType="solid">
        <fgColor rgb="FFA6A6A6"/>
        <bgColor rgb="FFA6A6A6"/>
      </patternFill>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s>
  <borders count="9">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24">
    <xf numFmtId="0" fontId="0" fillId="0" borderId="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2" fillId="0" borderId="0" applyNumberFormat="0" applyBorder="0" applyProtection="0">
      <alignment vertical="center"/>
    </xf>
    <xf numFmtId="0" fontId="3" fillId="0" borderId="0" applyNumberFormat="0" applyFill="0" applyBorder="0" applyProtection="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3" fillId="4" borderId="0" applyNumberFormat="0" applyBorder="0" applyProtection="0">
      <alignment vertical="center"/>
    </xf>
    <xf numFmtId="0" fontId="5" fillId="5" borderId="0" applyNumberFormat="0" applyBorder="0" applyProtection="0">
      <alignment vertical="center"/>
    </xf>
    <xf numFmtId="0" fontId="6" fillId="0" borderId="0" applyNumberFormat="0" applyBorder="0" applyProtection="0">
      <alignment vertical="center"/>
    </xf>
    <xf numFmtId="0" fontId="4" fillId="6" borderId="0" applyNumberFormat="0" applyBorder="0" applyProtection="0">
      <alignment vertical="center"/>
    </xf>
    <xf numFmtId="179" fontId="1" fillId="0" borderId="0" applyFont="0" applyFill="0" applyBorder="0" applyProtection="0">
      <alignment vertical="center"/>
    </xf>
    <xf numFmtId="0" fontId="7" fillId="0" borderId="0" applyNumberFormat="0" applyFill="0" applyBorder="0" applyProtection="0">
      <alignment vertical="center"/>
    </xf>
    <xf numFmtId="0" fontId="8" fillId="7" borderId="0" applyNumberFormat="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13" fillId="8" borderId="0" applyNumberFormat="0" applyBorder="0" applyProtection="0">
      <alignment vertical="center"/>
    </xf>
    <xf numFmtId="0" fontId="14" fillId="8" borderId="1" applyNumberFormat="0" applyProtection="0">
      <alignment vertical="center"/>
    </xf>
    <xf numFmtId="0" fontId="15" fillId="0" borderId="0" applyNumberFormat="0" applyFill="0" applyBorder="0" applyProtection="0">
      <alignment vertical="center"/>
    </xf>
    <xf numFmtId="0" fontId="1" fillId="0" borderId="0" applyNumberFormat="0" applyFont="0" applyFill="0" applyBorder="0" applyProtection="0">
      <alignment vertical="center"/>
    </xf>
    <xf numFmtId="0" fontId="1" fillId="0" borderId="0" applyNumberFormat="0" applyFont="0" applyFill="0" applyBorder="0" applyProtection="0">
      <alignment vertical="center"/>
    </xf>
    <xf numFmtId="0" fontId="5" fillId="0" borderId="0" applyNumberFormat="0" applyFill="0" applyBorder="0" applyProtection="0">
      <alignment vertical="center"/>
    </xf>
  </cellStyleXfs>
  <cellXfs count="74">
    <xf numFmtId="0" fontId="0" fillId="0" borderId="0" xfId="0">
      <alignment vertical="center"/>
    </xf>
    <xf numFmtId="0" fontId="0" fillId="0" borderId="0" xfId="0" applyProtection="1">
      <alignment vertical="center"/>
      <protection locked="0"/>
    </xf>
    <xf numFmtId="0" fontId="16" fillId="0" borderId="0" xfId="0" applyFont="1" applyAlignment="1" applyProtection="1">
      <alignment horizontal="center" vertical="center"/>
      <protection locked="0"/>
    </xf>
    <xf numFmtId="0" fontId="10" fillId="0" borderId="0" xfId="0" applyFont="1" applyProtection="1">
      <alignment vertical="center"/>
      <protection locked="0"/>
    </xf>
    <xf numFmtId="0" fontId="18" fillId="0" borderId="0" xfId="0" applyFont="1" applyProtection="1">
      <alignment vertical="center"/>
      <protection locked="0"/>
    </xf>
    <xf numFmtId="178" fontId="19" fillId="9" borderId="0" xfId="0" applyNumberFormat="1" applyFont="1" applyFill="1" applyAlignment="1" applyProtection="1">
      <alignment horizontal="center" vertical="center"/>
      <protection locked="0"/>
    </xf>
    <xf numFmtId="0" fontId="20"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20" fillId="0" borderId="0" xfId="0" applyFont="1" applyProtection="1">
      <alignment vertical="center"/>
      <protection locked="0"/>
    </xf>
    <xf numFmtId="0" fontId="3" fillId="0" borderId="0" xfId="0" applyFont="1" applyAlignment="1" applyProtection="1">
      <alignment horizontal="center" vertical="center"/>
      <protection locked="0"/>
    </xf>
    <xf numFmtId="0" fontId="16" fillId="0" borderId="4" xfId="0" applyFont="1" applyBorder="1" applyAlignment="1" applyProtection="1">
      <alignment horizontal="left" vertical="center"/>
      <protection locked="0"/>
    </xf>
    <xf numFmtId="0" fontId="3" fillId="0" borderId="0" xfId="0" applyFont="1" applyAlignment="1" applyProtection="1">
      <alignment horizontal="left"/>
      <protection locked="0"/>
    </xf>
    <xf numFmtId="0" fontId="11" fillId="0" borderId="0" xfId="0" applyFont="1" applyAlignment="1" applyProtection="1">
      <protection locked="0"/>
    </xf>
    <xf numFmtId="0" fontId="11" fillId="0" borderId="5" xfId="0" applyFont="1" applyBorder="1" applyAlignment="1" applyProtection="1">
      <protection locked="0"/>
    </xf>
    <xf numFmtId="0" fontId="11" fillId="0" borderId="0" xfId="0" applyFont="1" applyAlignment="1" applyProtection="1">
      <alignment horizontal="center" vertical="center"/>
      <protection locked="0"/>
    </xf>
    <xf numFmtId="0" fontId="11" fillId="10" borderId="2" xfId="0" applyFont="1" applyFill="1" applyBorder="1" applyAlignment="1" applyProtection="1">
      <alignment horizontal="center" vertical="center" wrapText="1"/>
      <protection locked="0"/>
    </xf>
    <xf numFmtId="176" fontId="10" fillId="9" borderId="4" xfId="11" applyNumberFormat="1" applyFont="1" applyFill="1" applyBorder="1" applyAlignment="1" applyProtection="1">
      <alignment horizontal="center" vertical="center"/>
      <protection locked="0"/>
    </xf>
    <xf numFmtId="177" fontId="10" fillId="0" borderId="3" xfId="0" applyNumberFormat="1" applyFont="1" applyBorder="1" applyAlignment="1" applyProtection="1">
      <alignment horizontal="right" vertical="center"/>
      <protection locked="0"/>
    </xf>
    <xf numFmtId="0" fontId="23" fillId="0" borderId="0" xfId="0" applyFont="1" applyProtection="1">
      <alignment vertical="center"/>
      <protection locked="0"/>
    </xf>
    <xf numFmtId="0" fontId="24" fillId="0" borderId="0" xfId="0" applyFont="1" applyProtection="1">
      <alignment vertical="center"/>
      <protection locked="0"/>
    </xf>
    <xf numFmtId="0" fontId="3"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6" fillId="11" borderId="0" xfId="0" applyFont="1" applyFill="1" applyAlignment="1" applyProtection="1">
      <alignment horizontal="center" vertical="center"/>
      <protection locked="0"/>
    </xf>
    <xf numFmtId="0" fontId="27" fillId="11" borderId="7" xfId="0" applyFont="1" applyFill="1" applyBorder="1" applyAlignment="1" applyProtection="1">
      <alignment horizontal="center" vertical="center"/>
      <protection locked="0"/>
    </xf>
    <xf numFmtId="49" fontId="27" fillId="11" borderId="7" xfId="0" applyNumberFormat="1" applyFont="1" applyFill="1" applyBorder="1" applyAlignment="1" applyProtection="1">
      <alignment horizontal="center" vertical="center"/>
      <protection locked="0"/>
    </xf>
    <xf numFmtId="178" fontId="27" fillId="11" borderId="7" xfId="0" applyNumberFormat="1" applyFont="1" applyFill="1" applyBorder="1" applyAlignment="1" applyProtection="1">
      <alignment horizontal="center" vertical="center"/>
      <protection locked="0"/>
    </xf>
    <xf numFmtId="0" fontId="0" fillId="11" borderId="7" xfId="0" applyFill="1" applyBorder="1" applyAlignment="1" applyProtection="1">
      <alignment horizontal="left" vertical="center" wrapText="1"/>
      <protection locked="0"/>
    </xf>
    <xf numFmtId="0" fontId="27" fillId="11" borderId="7" xfId="0" applyFont="1" applyFill="1" applyBorder="1" applyAlignment="1" applyProtection="1">
      <alignment horizontal="center" vertical="center" wrapText="1"/>
      <protection locked="0"/>
    </xf>
    <xf numFmtId="0" fontId="27" fillId="11" borderId="7" xfId="1" applyFont="1" applyFill="1" applyBorder="1" applyAlignment="1" applyProtection="1">
      <alignment horizontal="center" vertical="center"/>
      <protection locked="0"/>
    </xf>
    <xf numFmtId="0" fontId="28" fillId="11" borderId="7" xfId="1" applyFont="1" applyFill="1" applyBorder="1" applyAlignment="1" applyProtection="1">
      <alignment horizontal="center" vertical="center"/>
      <protection locked="0"/>
    </xf>
    <xf numFmtId="0" fontId="29" fillId="1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16" fillId="10" borderId="7" xfId="0" applyFont="1" applyFill="1" applyBorder="1" applyAlignment="1" applyProtection="1">
      <alignment horizontal="center" vertical="center"/>
      <protection locked="0"/>
    </xf>
    <xf numFmtId="0" fontId="27" fillId="10" borderId="7" xfId="0" applyFont="1" applyFill="1" applyBorder="1" applyAlignment="1" applyProtection="1">
      <alignment horizontal="center" vertical="center"/>
      <protection locked="0"/>
    </xf>
    <xf numFmtId="0" fontId="0" fillId="0" borderId="7" xfId="0" applyBorder="1" applyAlignment="1">
      <alignment vertical="center" shrinkToFit="1"/>
    </xf>
    <xf numFmtId="49" fontId="27" fillId="0" borderId="7" xfId="0" applyNumberFormat="1"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178" fontId="27" fillId="0" borderId="7" xfId="0" applyNumberFormat="1" applyFont="1" applyBorder="1" applyAlignment="1" applyProtection="1">
      <alignment horizontal="center" vertical="center"/>
      <protection locked="0"/>
    </xf>
    <xf numFmtId="0" fontId="0" fillId="0" borderId="7" xfId="0" applyBorder="1" applyAlignment="1" applyProtection="1">
      <alignment horizontal="left" vertical="center" wrapText="1"/>
      <protection locked="0"/>
    </xf>
    <xf numFmtId="0" fontId="27" fillId="0" borderId="7" xfId="0" applyFont="1" applyBorder="1" applyAlignment="1" applyProtection="1">
      <alignment horizontal="center" vertical="center" wrapText="1"/>
      <protection locked="0"/>
    </xf>
    <xf numFmtId="0" fontId="0" fillId="0" borderId="7" xfId="0" applyBorder="1" applyAlignment="1">
      <alignment horizontal="center" vertical="center"/>
    </xf>
    <xf numFmtId="0" fontId="28" fillId="10" borderId="7" xfId="1" applyFont="1" applyFill="1" applyBorder="1" applyAlignment="1">
      <alignment horizontal="center" vertical="center"/>
    </xf>
    <xf numFmtId="0" fontId="0" fillId="0" borderId="0" xfId="0" applyAlignment="1" applyProtection="1">
      <alignment horizontal="left" vertical="center" wrapText="1"/>
      <protection locked="0"/>
    </xf>
    <xf numFmtId="0" fontId="31" fillId="13" borderId="7" xfId="0" applyFont="1" applyFill="1" applyBorder="1" applyAlignment="1" applyProtection="1">
      <alignment horizontal="center" vertical="center"/>
      <protection locked="0"/>
    </xf>
    <xf numFmtId="0" fontId="31" fillId="0" borderId="0" xfId="0" applyFont="1">
      <alignment vertical="center"/>
    </xf>
    <xf numFmtId="0" fontId="31" fillId="14" borderId="7" xfId="0" applyFont="1" applyFill="1" applyBorder="1" applyAlignment="1" applyProtection="1">
      <alignment horizontal="center" vertical="center"/>
      <protection locked="0"/>
    </xf>
    <xf numFmtId="0" fontId="0" fillId="14" borderId="7" xfId="0" applyFill="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1" fillId="0" borderId="7" xfId="1" applyFont="1" applyBorder="1" applyAlignment="1" applyProtection="1">
      <alignment horizontal="center" vertical="center"/>
      <protection locked="0"/>
    </xf>
    <xf numFmtId="0" fontId="0" fillId="0" borderId="2" xfId="0" applyBorder="1">
      <alignment vertical="center"/>
    </xf>
    <xf numFmtId="0" fontId="0" fillId="0" borderId="7"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1" fillId="0" borderId="7" xfId="0" applyFont="1" applyBorder="1" applyProtection="1">
      <alignment vertical="center"/>
      <protection locked="0"/>
    </xf>
    <xf numFmtId="0" fontId="31" fillId="0" borderId="7" xfId="0" applyFont="1" applyBorder="1">
      <alignment vertical="center"/>
    </xf>
    <xf numFmtId="0" fontId="33" fillId="0" borderId="7" xfId="1" applyFont="1" applyBorder="1" applyAlignment="1" applyProtection="1">
      <alignment horizontal="center" vertical="center"/>
      <protection locked="0"/>
    </xf>
    <xf numFmtId="0" fontId="0" fillId="0" borderId="7" xfId="2" applyFont="1" applyBorder="1" applyProtection="1">
      <alignment vertical="center"/>
      <protection locked="0"/>
    </xf>
    <xf numFmtId="0" fontId="31" fillId="0" borderId="7" xfId="0" applyFont="1" applyBorder="1" applyAlignment="1" applyProtection="1">
      <alignment horizontal="center" vertical="center"/>
      <protection locked="0"/>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11" fillId="10" borderId="2" xfId="0" applyFont="1" applyFill="1" applyBorder="1" applyAlignment="1" applyProtection="1">
      <alignment horizontal="center" vertical="center"/>
      <protection locked="0"/>
    </xf>
    <xf numFmtId="0" fontId="0" fillId="0" borderId="3" xfId="0" applyBorder="1">
      <alignment vertical="center"/>
    </xf>
    <xf numFmtId="0" fontId="0" fillId="0" borderId="6" xfId="0" applyBorder="1">
      <alignment vertical="center"/>
    </xf>
    <xf numFmtId="176" fontId="10" fillId="9" borderId="4" xfId="11" applyNumberFormat="1" applyFont="1" applyFill="1" applyBorder="1" applyAlignment="1" applyProtection="1">
      <alignment horizontal="center" vertical="center"/>
      <protection locked="0"/>
    </xf>
    <xf numFmtId="0" fontId="11" fillId="10" borderId="2" xfId="0" applyFont="1" applyFill="1" applyBorder="1" applyAlignment="1" applyProtection="1">
      <alignment horizontal="center" vertical="center" wrapText="1"/>
      <protection locked="0"/>
    </xf>
    <xf numFmtId="0" fontId="10" fillId="10" borderId="2" xfId="0" applyFont="1" applyFill="1" applyBorder="1" applyAlignment="1" applyProtection="1">
      <alignment horizontal="center" vertical="center"/>
      <protection locked="0"/>
    </xf>
    <xf numFmtId="176" fontId="22" fillId="0" borderId="3" xfId="0" applyNumberFormat="1" applyFont="1" applyBorder="1" applyAlignment="1">
      <alignment horizontal="center" vertical="center" wrapText="1"/>
    </xf>
    <xf numFmtId="0" fontId="16" fillId="10" borderId="2" xfId="0" applyFont="1" applyFill="1" applyBorder="1" applyAlignment="1" applyProtection="1">
      <alignment horizontal="center" vertical="center"/>
      <protection locked="0"/>
    </xf>
    <xf numFmtId="0" fontId="31" fillId="13" borderId="8" xfId="0" applyFont="1" applyFill="1" applyBorder="1" applyAlignment="1" applyProtection="1">
      <alignment horizontal="center" vertical="center"/>
      <protection locked="0"/>
    </xf>
  </cellXfs>
  <cellStyles count="24">
    <cellStyle name="Accent" xfId="4" xr:uid="{00000000-0005-0000-0000-000000000000}"/>
    <cellStyle name="Accent 1" xfId="5" xr:uid="{00000000-0005-0000-0000-000001000000}"/>
    <cellStyle name="Accent 2" xfId="6" xr:uid="{00000000-0005-0000-0000-000002000000}"/>
    <cellStyle name="Accent 3" xfId="7" xr:uid="{00000000-0005-0000-0000-000003000000}"/>
    <cellStyle name="Bad" xfId="8" xr:uid="{00000000-0005-0000-0000-000004000000}"/>
    <cellStyle name="Default" xfId="9" xr:uid="{00000000-0005-0000-0000-000005000000}"/>
    <cellStyle name="Error" xfId="10" xr:uid="{00000000-0005-0000-0000-000006000000}"/>
    <cellStyle name="Excel Built-in Comma [0]" xfId="11" xr:uid="{00000000-0005-0000-0000-000007000000}"/>
    <cellStyle name="Footnote" xfId="12" xr:uid="{00000000-0005-0000-0000-000008000000}"/>
    <cellStyle name="Good" xfId="13" xr:uid="{00000000-0005-0000-0000-000009000000}"/>
    <cellStyle name="Heading" xfId="14" xr:uid="{00000000-0005-0000-0000-00000A000000}"/>
    <cellStyle name="Heading 1" xfId="15" xr:uid="{00000000-0005-0000-0000-00000B000000}"/>
    <cellStyle name="Heading 2" xfId="16" xr:uid="{00000000-0005-0000-0000-00000C000000}"/>
    <cellStyle name="Hyperlink" xfId="17" xr:uid="{00000000-0005-0000-0000-00000D000000}"/>
    <cellStyle name="Neutral" xfId="18" xr:uid="{00000000-0005-0000-0000-00000E000000}"/>
    <cellStyle name="Note" xfId="19" xr:uid="{00000000-0005-0000-0000-00000F000000}"/>
    <cellStyle name="Result" xfId="20" xr:uid="{00000000-0005-0000-0000-000010000000}"/>
    <cellStyle name="Status" xfId="21" xr:uid="{00000000-0005-0000-0000-000011000000}"/>
    <cellStyle name="Text" xfId="22" xr:uid="{00000000-0005-0000-0000-000012000000}"/>
    <cellStyle name="Warning" xfId="23" xr:uid="{00000000-0005-0000-0000-000013000000}"/>
    <cellStyle name="標準" xfId="0" builtinId="0" customBuiltin="1"/>
    <cellStyle name="標準 2" xfId="1" xr:uid="{00000000-0005-0000-0000-000015000000}"/>
    <cellStyle name="標準 2 2" xfId="2" xr:uid="{00000000-0005-0000-0000-000016000000}"/>
    <cellStyle name="標準 3" xfId="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4"/>
  <sheetViews>
    <sheetView tabSelected="1" topLeftCell="E1" workbookViewId="0">
      <selection activeCell="K13" sqref="K13"/>
    </sheetView>
  </sheetViews>
  <sheetFormatPr defaultColWidth="11" defaultRowHeight="13.2"/>
  <cols>
    <col min="1" max="1" width="13" style="1" customWidth="1"/>
    <col min="2" max="3" width="13.33203125" style="1" hidden="1" customWidth="1"/>
    <col min="4" max="4" width="37.109375" style="1" customWidth="1"/>
    <col min="5" max="5" width="16" style="1" customWidth="1"/>
    <col min="6" max="6" width="13" style="1" customWidth="1"/>
    <col min="7" max="7" width="27" style="1" customWidth="1"/>
    <col min="8" max="8" width="27" style="22" customWidth="1"/>
    <col min="9" max="9" width="11" style="1" customWidth="1"/>
    <col min="10" max="10" width="11.44140625" style="1" customWidth="1"/>
    <col min="11" max="11" width="29.33203125" style="1" customWidth="1"/>
    <col min="12" max="12" width="33.109375" style="1" customWidth="1"/>
    <col min="13" max="13" width="19.6640625" style="1" customWidth="1"/>
    <col min="14" max="14" width="46.44140625" style="48" customWidth="1"/>
    <col min="15" max="15" width="11" style="1" customWidth="1"/>
    <col min="16" max="16" width="15.109375" style="1" customWidth="1"/>
    <col min="17" max="17" width="21.6640625" style="1" customWidth="1"/>
    <col min="18" max="18" width="14.6640625" style="7" hidden="1" customWidth="1"/>
    <col min="19" max="24" width="11" style="7" hidden="1" customWidth="1"/>
    <col min="25" max="25" width="11" style="1" customWidth="1"/>
    <col min="26" max="16384" width="11" style="1"/>
  </cols>
  <sheetData>
    <row r="1" spans="1:24" ht="22.5" customHeight="1">
      <c r="D1" s="2" t="s">
        <v>0</v>
      </c>
      <c r="E1" s="3" t="s">
        <v>1</v>
      </c>
      <c r="F1" s="3"/>
      <c r="G1" s="3"/>
      <c r="H1" s="3"/>
      <c r="I1" s="3"/>
      <c r="J1" s="3"/>
      <c r="K1" s="4"/>
      <c r="L1" s="4"/>
      <c r="M1" s="4" t="s">
        <v>2</v>
      </c>
      <c r="N1" s="5">
        <v>46249</v>
      </c>
      <c r="O1" s="6" t="s">
        <v>3</v>
      </c>
      <c r="P1" s="6"/>
      <c r="Q1" s="6"/>
    </row>
    <row r="2" spans="1:24" ht="7.5" customHeight="1">
      <c r="E2" s="8"/>
      <c r="F2" s="8"/>
      <c r="G2" s="8"/>
      <c r="H2" s="8"/>
      <c r="I2" s="8"/>
      <c r="J2" s="8"/>
      <c r="K2" s="8"/>
      <c r="L2" s="8"/>
      <c r="M2" s="8"/>
      <c r="N2" s="1"/>
      <c r="O2" s="8"/>
      <c r="R2" s="1"/>
      <c r="S2" s="1"/>
      <c r="T2" s="1"/>
      <c r="U2" s="1"/>
      <c r="V2" s="1"/>
      <c r="W2" s="1"/>
      <c r="X2" s="1"/>
    </row>
    <row r="3" spans="1:24" ht="15" customHeight="1">
      <c r="D3" s="9" t="s">
        <v>4</v>
      </c>
      <c r="E3" s="10"/>
      <c r="F3" s="10"/>
      <c r="G3" s="10"/>
      <c r="H3" s="10"/>
      <c r="I3" s="10"/>
      <c r="J3" s="10"/>
      <c r="N3" s="1"/>
      <c r="R3" s="1"/>
      <c r="S3" s="1"/>
      <c r="T3" s="1"/>
      <c r="U3" s="1"/>
      <c r="V3" s="1"/>
      <c r="W3" s="1"/>
      <c r="X3" s="1"/>
    </row>
    <row r="4" spans="1:24" ht="15" customHeight="1">
      <c r="D4" s="10" t="s">
        <v>5</v>
      </c>
      <c r="E4" s="10"/>
      <c r="F4" s="10"/>
      <c r="G4" s="10"/>
      <c r="H4" s="10"/>
      <c r="I4" s="10"/>
      <c r="J4" s="10"/>
      <c r="N4" s="1"/>
      <c r="R4" s="1"/>
      <c r="S4" s="1"/>
      <c r="T4" s="1"/>
      <c r="U4" s="1"/>
      <c r="V4" s="1"/>
      <c r="W4" s="1"/>
      <c r="X4" s="1"/>
    </row>
    <row r="5" spans="1:24" ht="15" customHeight="1">
      <c r="D5" s="11" t="s">
        <v>6</v>
      </c>
      <c r="E5" s="12"/>
      <c r="F5" s="12"/>
      <c r="G5" s="12"/>
      <c r="H5" s="12"/>
      <c r="I5" s="12"/>
      <c r="J5" s="12"/>
      <c r="N5" s="1"/>
      <c r="R5" s="1"/>
      <c r="S5" s="1"/>
      <c r="T5" s="1"/>
      <c r="U5" s="1"/>
      <c r="V5" s="1"/>
      <c r="W5" s="1"/>
      <c r="X5" s="1"/>
    </row>
    <row r="6" spans="1:24" ht="19.5" customHeight="1">
      <c r="A6" s="72" t="s">
        <v>7</v>
      </c>
      <c r="B6" s="72"/>
      <c r="C6" s="72"/>
      <c r="D6" s="66"/>
      <c r="E6" s="66"/>
      <c r="F6" s="72" t="s">
        <v>8</v>
      </c>
      <c r="G6" s="66"/>
      <c r="H6" s="66"/>
      <c r="I6" s="66"/>
      <c r="J6" s="72" t="s">
        <v>9</v>
      </c>
      <c r="K6" s="72"/>
      <c r="L6" s="13" t="s">
        <v>10</v>
      </c>
      <c r="M6" s="66"/>
      <c r="N6" s="66"/>
      <c r="O6" s="66"/>
      <c r="P6" s="66"/>
      <c r="Q6" s="66"/>
      <c r="R6" s="1"/>
      <c r="S6" s="1"/>
      <c r="T6" s="1"/>
      <c r="U6" s="1"/>
      <c r="V6" s="1"/>
      <c r="W6" s="1"/>
      <c r="X6" s="1"/>
    </row>
    <row r="7" spans="1:24" ht="19.5" customHeight="1">
      <c r="A7" s="72"/>
      <c r="B7" s="72"/>
      <c r="C7" s="72"/>
      <c r="D7" s="66"/>
      <c r="E7" s="66"/>
      <c r="F7" s="72"/>
      <c r="G7" s="66"/>
      <c r="H7" s="66"/>
      <c r="I7" s="66"/>
      <c r="J7" s="72" t="s">
        <v>11</v>
      </c>
      <c r="K7" s="72"/>
      <c r="L7" s="66"/>
      <c r="M7" s="66"/>
      <c r="N7" s="66"/>
      <c r="O7" s="66"/>
      <c r="P7" s="66"/>
      <c r="Q7" s="66"/>
      <c r="R7" s="1"/>
      <c r="S7" s="1"/>
      <c r="T7" s="1"/>
      <c r="U7" s="1"/>
      <c r="V7" s="1"/>
      <c r="W7" s="1"/>
      <c r="X7" s="1"/>
    </row>
    <row r="8" spans="1:24" ht="19.5" customHeight="1">
      <c r="A8" s="2"/>
      <c r="C8" s="2"/>
      <c r="D8" s="14" t="s">
        <v>12</v>
      </c>
      <c r="E8" s="15"/>
      <c r="F8" s="16"/>
      <c r="G8" s="16"/>
      <c r="H8" s="16"/>
      <c r="I8" s="16"/>
      <c r="J8" s="65" t="s">
        <v>13</v>
      </c>
      <c r="K8" s="65"/>
      <c r="L8" s="66"/>
      <c r="M8" s="66"/>
      <c r="N8" s="66"/>
      <c r="O8" s="66"/>
      <c r="P8" s="66"/>
      <c r="Q8" s="66"/>
      <c r="R8" s="1"/>
      <c r="S8" s="1"/>
      <c r="T8" s="1"/>
      <c r="U8" s="1"/>
      <c r="V8" s="1"/>
      <c r="W8" s="1"/>
      <c r="X8" s="1"/>
    </row>
    <row r="9" spans="1:24" ht="19.5" customHeight="1">
      <c r="A9" s="2"/>
      <c r="C9" s="2"/>
      <c r="D9" s="6" t="s">
        <v>14</v>
      </c>
      <c r="E9" s="15"/>
      <c r="F9" s="15"/>
      <c r="G9" s="17" t="s">
        <v>15</v>
      </c>
      <c r="H9" s="15"/>
      <c r="I9" s="15"/>
      <c r="J9" s="17"/>
      <c r="K9" s="17"/>
      <c r="L9" s="17"/>
      <c r="M9" s="17" t="s">
        <v>15</v>
      </c>
      <c r="N9" s="2"/>
      <c r="O9" s="2"/>
      <c r="P9" s="2"/>
      <c r="Q9" s="2"/>
      <c r="R9" s="1"/>
      <c r="S9" s="1"/>
      <c r="T9" s="1"/>
      <c r="U9" s="1"/>
      <c r="V9" s="1"/>
      <c r="W9" s="1"/>
      <c r="X9" s="1"/>
    </row>
    <row r="10" spans="1:24" ht="19.5" customHeight="1">
      <c r="A10" s="67"/>
      <c r="B10" s="67"/>
      <c r="C10" s="67"/>
      <c r="D10" s="18" t="s">
        <v>16</v>
      </c>
      <c r="E10" s="68">
        <v>7700</v>
      </c>
      <c r="F10" s="68"/>
      <c r="G10" s="20" t="s">
        <v>17</v>
      </c>
      <c r="H10" s="69" t="s">
        <v>18</v>
      </c>
      <c r="I10" s="69"/>
      <c r="J10" s="69"/>
      <c r="K10" s="19">
        <v>8800</v>
      </c>
      <c r="L10" s="20" t="s">
        <v>17</v>
      </c>
      <c r="M10" s="70" t="s">
        <v>19</v>
      </c>
      <c r="N10" s="70"/>
      <c r="O10" s="71">
        <f>SUM(E10*G10+E11*G11+K10*L10+K11*L11)</f>
        <v>0</v>
      </c>
      <c r="P10" s="71"/>
      <c r="Q10" s="71"/>
      <c r="R10" s="1"/>
      <c r="S10" s="1"/>
      <c r="T10" s="1"/>
      <c r="U10" s="1"/>
      <c r="V10" s="1"/>
      <c r="W10" s="1"/>
      <c r="X10" s="1"/>
    </row>
    <row r="11" spans="1:24" ht="19.5" customHeight="1">
      <c r="A11" s="67"/>
      <c r="B11" s="67"/>
      <c r="C11" s="67"/>
      <c r="D11" s="18" t="s">
        <v>20</v>
      </c>
      <c r="E11" s="68">
        <v>6600</v>
      </c>
      <c r="F11" s="68"/>
      <c r="G11" s="20" t="s">
        <v>17</v>
      </c>
      <c r="H11" s="69" t="s">
        <v>21</v>
      </c>
      <c r="I11" s="69"/>
      <c r="J11" s="69"/>
      <c r="K11" s="19">
        <v>7700</v>
      </c>
      <c r="L11" s="20" t="s">
        <v>17</v>
      </c>
      <c r="M11" s="70"/>
      <c r="N11" s="70"/>
      <c r="O11" s="71"/>
      <c r="P11" s="71"/>
      <c r="Q11" s="71"/>
      <c r="R11" s="1"/>
      <c r="S11" s="1"/>
      <c r="T11" s="1"/>
      <c r="U11" s="1"/>
      <c r="V11" s="1"/>
      <c r="W11" s="1"/>
      <c r="X11" s="1"/>
    </row>
    <row r="12" spans="1:24" ht="18.75" customHeight="1">
      <c r="D12" s="21" t="s">
        <v>22</v>
      </c>
      <c r="F12" s="22"/>
      <c r="H12" s="1"/>
      <c r="N12" s="1"/>
      <c r="R12" s="1"/>
      <c r="S12" s="1"/>
      <c r="T12" s="1"/>
      <c r="U12" s="1"/>
      <c r="V12" s="1"/>
      <c r="W12" s="1"/>
      <c r="X12" s="1"/>
    </row>
    <row r="13" spans="1:24" ht="46.5" customHeight="1">
      <c r="A13" s="23" t="s">
        <v>23</v>
      </c>
      <c r="B13" s="24"/>
      <c r="C13" s="24"/>
      <c r="D13" s="25" t="s">
        <v>24</v>
      </c>
      <c r="E13" s="25" t="s">
        <v>25</v>
      </c>
      <c r="F13" s="26" t="s">
        <v>26</v>
      </c>
      <c r="G13" s="25" t="s">
        <v>27</v>
      </c>
      <c r="H13" s="26" t="s">
        <v>28</v>
      </c>
      <c r="I13" s="25" t="s">
        <v>29</v>
      </c>
      <c r="J13" s="25" t="s">
        <v>30</v>
      </c>
      <c r="K13" s="26" t="s">
        <v>31</v>
      </c>
      <c r="L13" s="25" t="s">
        <v>32</v>
      </c>
      <c r="M13" s="27" t="s">
        <v>33</v>
      </c>
      <c r="N13" s="26" t="s">
        <v>34</v>
      </c>
      <c r="O13" s="25" t="s">
        <v>35</v>
      </c>
      <c r="P13" s="25" t="s">
        <v>36</v>
      </c>
      <c r="Q13" s="25" t="s">
        <v>37</v>
      </c>
    </row>
    <row r="14" spans="1:24" customFormat="1" ht="24.75" customHeight="1">
      <c r="A14" s="28" t="s">
        <v>38</v>
      </c>
      <c r="B14" s="29"/>
      <c r="C14" s="29"/>
      <c r="D14" s="29" t="s">
        <v>39</v>
      </c>
      <c r="E14" s="30" t="s">
        <v>40</v>
      </c>
      <c r="F14" s="29">
        <v>18</v>
      </c>
      <c r="G14" s="29" t="s">
        <v>41</v>
      </c>
      <c r="H14" s="29" t="s">
        <v>42</v>
      </c>
      <c r="I14" s="29">
        <v>150</v>
      </c>
      <c r="J14" s="29">
        <v>45</v>
      </c>
      <c r="K14" s="29" t="s">
        <v>43</v>
      </c>
      <c r="L14" s="29" t="s">
        <v>44</v>
      </c>
      <c r="M14" s="31">
        <v>40668</v>
      </c>
      <c r="N14" s="32" t="s">
        <v>45</v>
      </c>
      <c r="O14" s="33" t="s">
        <v>46</v>
      </c>
      <c r="P14" s="34" t="str">
        <f>IF(M14="","",LOOKUP(IF(M14-DATEVALUE(YEAR(M14)&amp;"/"&amp;"4/2")&lt;0,IF(MONTH($N$1)&lt;4,YEAR($N$1)-YEAR(M14),YEAR($N$1)-YEAR(M14)+1),IF(MONTH($N$1)&lt;4,YEAR($N$1)-YEAR(M14)-1,YEAR($N$1)-YEAR(M14))),'1階級番号(4月～9月)'!$A:$A,'1階級番号(4月～9月)'!$B:$B))</f>
        <v>中3</v>
      </c>
      <c r="Q14" s="35" t="str">
        <f>IF(P14="","",IF(P14=R14,"",IF(P14=S14,"",IF(P14=T14,"","学年確認！"))))</f>
        <v>学年確認！</v>
      </c>
      <c r="R14" s="36" t="str">
        <f>VLOOKUP(F14,'1階級番号(4月～9月)'!$D:$L,3,FALSE())</f>
        <v>小6</v>
      </c>
      <c r="S14" s="37">
        <f>VLOOKUP(F14,'1階級番号(4月～9月)'!$D:$L,4,FALSE())</f>
        <v>0</v>
      </c>
      <c r="T14" s="37">
        <f>VLOOKUP(F14,'1階級番号(4月～9月)'!$D:$L,5,FALSE())</f>
        <v>0</v>
      </c>
      <c r="U14" s="37">
        <f>VLOOKUP(F14,'1階級番号(4月～9月)'!$D:$L,6,FALSE())</f>
        <v>0</v>
      </c>
      <c r="V14" s="37">
        <f>VLOOKUP(F14,'1階級番号(4月～9月)'!$D:$L,7,FALSE())</f>
        <v>0</v>
      </c>
      <c r="W14" s="37">
        <f>VLOOKUP(F14,'1階級番号(4月～9月)'!$D:$L,8,FALSE())</f>
        <v>0</v>
      </c>
      <c r="X14" s="37">
        <f>VLOOKUP(F14,'1階級番号(4月～9月)'!$D:$L,9,FALSE())</f>
        <v>0</v>
      </c>
    </row>
    <row r="15" spans="1:24" customFormat="1" ht="24.75" customHeight="1">
      <c r="A15" s="38">
        <v>1</v>
      </c>
      <c r="B15" s="39">
        <f t="shared" ref="B15:B46" si="0">F15</f>
        <v>0</v>
      </c>
      <c r="C15" s="39" t="e">
        <f>#REF!</f>
        <v>#REF!</v>
      </c>
      <c r="D15" s="40" t="str">
        <f>IF(F15="","",VLOOKUP(B15,'1階級番号(4月～9月)'!$D:$E,2,FALSE()))</f>
        <v/>
      </c>
      <c r="E15" s="41"/>
      <c r="F15" s="42"/>
      <c r="G15" s="42"/>
      <c r="H15" s="42"/>
      <c r="I15" s="42"/>
      <c r="J15" s="42"/>
      <c r="K15" s="42"/>
      <c r="L15" s="42"/>
      <c r="M15" s="43"/>
      <c r="N15" s="44"/>
      <c r="O15" s="45"/>
      <c r="P15" s="46" t="str">
        <f>IF(M15="","",LOOKUP(IF(M15-DATEVALUE(YEAR(M15)&amp;"/"&amp;"4/2")&lt;0,IF(MONTH($N$1)&lt;4,YEAR($N$1)-YEAR(M15),YEAR($N$1)-YEAR(M15)+1),IF(MONTH($N$1)&lt;4,YEAR($N$1)-YEAR(M15)-1,YEAR($N$1)-YEAR(M15))),'1階級番号(4月～9月)'!$A:$A,'1階級番号(4月～9月)'!$B:$B))</f>
        <v/>
      </c>
      <c r="Q15" s="47" t="str">
        <f t="shared" ref="Q15:Q46" si="1">IF(P15="","",IF(P15=R15,"",IF(P15=S15,"",IF(P15=T15,"",IF(P15=U15,"",IF(P15=V15,"",IF(P15=W15,"",IF(P15=X15,"","学年確認！"))))))))</f>
        <v/>
      </c>
      <c r="R15" s="36" t="e">
        <f>VLOOKUP(F15,'1階級番号(4月～9月)'!$D:$L,3,FALSE())</f>
        <v>#N/A</v>
      </c>
      <c r="S15" s="37" t="e">
        <f>VLOOKUP(F15,'1階級番号(4月～9月)'!$D:$L,4,FALSE())</f>
        <v>#N/A</v>
      </c>
      <c r="T15" s="37" t="e">
        <f>VLOOKUP(F15,'1階級番号(4月～9月)'!$D:$L,5,FALSE())</f>
        <v>#N/A</v>
      </c>
      <c r="U15" s="37" t="e">
        <f>VLOOKUP(F15,'1階級番号(4月～9月)'!$D:$L,6,FALSE())</f>
        <v>#N/A</v>
      </c>
      <c r="V15" s="37" t="e">
        <f>VLOOKUP(F15,'1階級番号(4月～9月)'!$D:$L,7,FALSE())</f>
        <v>#N/A</v>
      </c>
      <c r="W15" s="37" t="e">
        <f>VLOOKUP(F15,'1階級番号(4月～9月)'!$D:$L,8,FALSE())</f>
        <v>#N/A</v>
      </c>
      <c r="X15" s="37" t="e">
        <f>VLOOKUP(F15,'1階級番号(4月～9月)'!$D:$L,9,FALSE())</f>
        <v>#N/A</v>
      </c>
    </row>
    <row r="16" spans="1:24" customFormat="1" ht="24.75" customHeight="1">
      <c r="A16" s="38">
        <v>2</v>
      </c>
      <c r="B16" s="39">
        <f t="shared" si="0"/>
        <v>0</v>
      </c>
      <c r="C16" s="39" t="e">
        <f>#REF!</f>
        <v>#REF!</v>
      </c>
      <c r="D16" s="40" t="str">
        <f>IF(F16="","",VLOOKUP(B16,'1階級番号(4月～9月)'!$D:$E,2,FALSE()))</f>
        <v/>
      </c>
      <c r="E16" s="41"/>
      <c r="F16" s="42"/>
      <c r="G16" s="42"/>
      <c r="H16" s="42"/>
      <c r="I16" s="42"/>
      <c r="J16" s="42"/>
      <c r="K16" s="42"/>
      <c r="L16" s="42"/>
      <c r="M16" s="43"/>
      <c r="N16" s="44"/>
      <c r="O16" s="45"/>
      <c r="P16" s="46" t="str">
        <f>IF(M16="","",LOOKUP(IF(M16-DATEVALUE(YEAR(M16)&amp;"/"&amp;"4/2")&lt;0,IF(MONTH($N$1)&lt;4,YEAR($N$1)-YEAR(M16),YEAR($N$1)-YEAR(M16)+1),IF(MONTH($N$1)&lt;4,YEAR($N$1)-YEAR(M16)-1,YEAR($N$1)-YEAR(M16))),'1階級番号(4月～9月)'!$A:$A,'1階級番号(4月～9月)'!$B:$B))</f>
        <v/>
      </c>
      <c r="Q16" s="47" t="str">
        <f t="shared" si="1"/>
        <v/>
      </c>
      <c r="R16" s="36" t="e">
        <f>VLOOKUP(F16,'1階級番号(4月～9月)'!$D:$L,3,FALSE())</f>
        <v>#N/A</v>
      </c>
      <c r="S16" s="37" t="e">
        <f>VLOOKUP(F16,'1階級番号(4月～9月)'!$D:$L,4,FALSE())</f>
        <v>#N/A</v>
      </c>
      <c r="T16" s="37" t="e">
        <f>VLOOKUP(F16,'1階級番号(4月～9月)'!$D:$L,5,FALSE())</f>
        <v>#N/A</v>
      </c>
      <c r="U16" s="37" t="e">
        <f>VLOOKUP(F16,'1階級番号(4月～9月)'!$D:$L,6,FALSE())</f>
        <v>#N/A</v>
      </c>
      <c r="V16" s="37" t="e">
        <f>VLOOKUP(F16,'1階級番号(4月～9月)'!$D:$L,7,FALSE())</f>
        <v>#N/A</v>
      </c>
      <c r="W16" s="37" t="e">
        <f>VLOOKUP(F16,'1階級番号(4月～9月)'!$D:$L,8,FALSE())</f>
        <v>#N/A</v>
      </c>
      <c r="X16" s="37" t="e">
        <f>VLOOKUP(F16,'1階級番号(4月～9月)'!$D:$L,9,FALSE())</f>
        <v>#N/A</v>
      </c>
    </row>
    <row r="17" spans="1:24" customFormat="1" ht="24.75" customHeight="1">
      <c r="A17" s="38">
        <v>3</v>
      </c>
      <c r="B17" s="39">
        <f t="shared" si="0"/>
        <v>0</v>
      </c>
      <c r="C17" s="39" t="e">
        <f>#REF!</f>
        <v>#REF!</v>
      </c>
      <c r="D17" s="40" t="str">
        <f>IF(F17="","",VLOOKUP(B17,'1階級番号(4月～9月)'!$D:$E,2,FALSE()))</f>
        <v/>
      </c>
      <c r="E17" s="41"/>
      <c r="F17" s="42"/>
      <c r="G17" s="42"/>
      <c r="H17" s="42"/>
      <c r="I17" s="42"/>
      <c r="J17" s="42"/>
      <c r="K17" s="42"/>
      <c r="L17" s="42"/>
      <c r="M17" s="43"/>
      <c r="N17" s="44"/>
      <c r="O17" s="45"/>
      <c r="P17" s="46" t="str">
        <f>IF(M17="","",LOOKUP(IF(M17-DATEVALUE(YEAR(M17)&amp;"/"&amp;"4/2")&lt;0,IF(MONTH($N$1)&lt;4,YEAR($N$1)-YEAR(M17),YEAR($N$1)-YEAR(M17)+1),IF(MONTH($N$1)&lt;4,YEAR($N$1)-YEAR(M17)-1,YEAR($N$1)-YEAR(M17))),'1階級番号(4月～9月)'!$A:$A,'1階級番号(4月～9月)'!$B:$B))</f>
        <v/>
      </c>
      <c r="Q17" s="47" t="str">
        <f t="shared" si="1"/>
        <v/>
      </c>
      <c r="R17" s="36" t="e">
        <f>VLOOKUP(F17,'1階級番号(4月～9月)'!$D:$L,3,FALSE())</f>
        <v>#N/A</v>
      </c>
      <c r="S17" s="37" t="e">
        <f>VLOOKUP(F17,'1階級番号(4月～9月)'!$D:$L,4,FALSE())</f>
        <v>#N/A</v>
      </c>
      <c r="T17" s="37" t="e">
        <f>VLOOKUP(F17,'1階級番号(4月～9月)'!$D:$L,5,FALSE())</f>
        <v>#N/A</v>
      </c>
      <c r="U17" s="37" t="e">
        <f>VLOOKUP(F17,'1階級番号(4月～9月)'!$D:$L,6,FALSE())</f>
        <v>#N/A</v>
      </c>
      <c r="V17" s="37" t="e">
        <f>VLOOKUP(F17,'1階級番号(4月～9月)'!$D:$L,7,FALSE())</f>
        <v>#N/A</v>
      </c>
      <c r="W17" s="37" t="e">
        <f>VLOOKUP(F17,'1階級番号(4月～9月)'!$D:$L,8,FALSE())</f>
        <v>#N/A</v>
      </c>
      <c r="X17" s="37" t="e">
        <f>VLOOKUP(F17,'1階級番号(4月～9月)'!$D:$L,9,FALSE())</f>
        <v>#N/A</v>
      </c>
    </row>
    <row r="18" spans="1:24" customFormat="1" ht="24.75" customHeight="1">
      <c r="A18" s="38">
        <v>4</v>
      </c>
      <c r="B18" s="39">
        <f t="shared" si="0"/>
        <v>0</v>
      </c>
      <c r="C18" s="39" t="e">
        <f>#REF!</f>
        <v>#REF!</v>
      </c>
      <c r="D18" s="40" t="str">
        <f>IF(F18="","",VLOOKUP(B18,'1階級番号(4月～9月)'!$D:$E,2,FALSE()))</f>
        <v/>
      </c>
      <c r="E18" s="41"/>
      <c r="F18" s="42"/>
      <c r="G18" s="42"/>
      <c r="H18" s="42"/>
      <c r="I18" s="42"/>
      <c r="J18" s="42"/>
      <c r="K18" s="42"/>
      <c r="L18" s="42"/>
      <c r="M18" s="43"/>
      <c r="N18" s="44"/>
      <c r="O18" s="45"/>
      <c r="P18" s="46" t="str">
        <f>IF(M18="","",LOOKUP(IF(M18-DATEVALUE(YEAR(M18)&amp;"/"&amp;"4/2")&lt;0,IF(MONTH($N$1)&lt;4,YEAR($N$1)-YEAR(M18),YEAR($N$1)-YEAR(M18)+1),IF(MONTH($N$1)&lt;4,YEAR($N$1)-YEAR(M18)-1,YEAR($N$1)-YEAR(M18))),'1階級番号(4月～9月)'!$A:$A,'1階級番号(4月～9月)'!$B:$B))</f>
        <v/>
      </c>
      <c r="Q18" s="47" t="str">
        <f t="shared" si="1"/>
        <v/>
      </c>
      <c r="R18" s="36" t="e">
        <f>VLOOKUP(F18,'1階級番号(4月～9月)'!$D:$L,3,FALSE())</f>
        <v>#N/A</v>
      </c>
      <c r="S18" s="37" t="e">
        <f>VLOOKUP(F18,'1階級番号(4月～9月)'!$D:$L,4,FALSE())</f>
        <v>#N/A</v>
      </c>
      <c r="T18" s="37" t="e">
        <f>VLOOKUP(F18,'1階級番号(4月～9月)'!$D:$L,5,FALSE())</f>
        <v>#N/A</v>
      </c>
      <c r="U18" s="37" t="e">
        <f>VLOOKUP(F18,'1階級番号(4月～9月)'!$D:$L,6,FALSE())</f>
        <v>#N/A</v>
      </c>
      <c r="V18" s="37" t="e">
        <f>VLOOKUP(F18,'1階級番号(4月～9月)'!$D:$L,7,FALSE())</f>
        <v>#N/A</v>
      </c>
      <c r="W18" s="37" t="e">
        <f>VLOOKUP(F18,'1階級番号(4月～9月)'!$D:$L,8,FALSE())</f>
        <v>#N/A</v>
      </c>
      <c r="X18" s="37" t="e">
        <f>VLOOKUP(F18,'1階級番号(4月～9月)'!$D:$L,9,FALSE())</f>
        <v>#N/A</v>
      </c>
    </row>
    <row r="19" spans="1:24" customFormat="1" ht="24.75" customHeight="1">
      <c r="A19" s="38">
        <v>5</v>
      </c>
      <c r="B19" s="39">
        <f t="shared" si="0"/>
        <v>0</v>
      </c>
      <c r="C19" s="39" t="e">
        <f>#REF!</f>
        <v>#REF!</v>
      </c>
      <c r="D19" s="40" t="str">
        <f>IF(F19="","",VLOOKUP(B19,'1階級番号(4月～9月)'!$D:$E,2,FALSE()))</f>
        <v/>
      </c>
      <c r="E19" s="41"/>
      <c r="F19" s="42"/>
      <c r="G19" s="42"/>
      <c r="H19" s="42"/>
      <c r="I19" s="42"/>
      <c r="J19" s="42"/>
      <c r="K19" s="42"/>
      <c r="L19" s="42"/>
      <c r="M19" s="43"/>
      <c r="N19" s="44"/>
      <c r="O19" s="45"/>
      <c r="P19" s="46" t="str">
        <f>IF(M19="","",LOOKUP(IF(M19-DATEVALUE(YEAR(M19)&amp;"/"&amp;"4/2")&lt;0,IF(MONTH($N$1)&lt;4,YEAR($N$1)-YEAR(M19),YEAR($N$1)-YEAR(M19)+1),IF(MONTH($N$1)&lt;4,YEAR($N$1)-YEAR(M19)-1,YEAR($N$1)-YEAR(M19))),'1階級番号(4月～9月)'!$A:$A,'1階級番号(4月～9月)'!$B:$B))</f>
        <v/>
      </c>
      <c r="Q19" s="47" t="str">
        <f t="shared" si="1"/>
        <v/>
      </c>
      <c r="R19" s="36" t="e">
        <f>VLOOKUP(F19,'1階級番号(4月～9月)'!$D:$L,3,FALSE())</f>
        <v>#N/A</v>
      </c>
      <c r="S19" s="37" t="e">
        <f>VLOOKUP(F19,'1階級番号(4月～9月)'!$D:$L,4,FALSE())</f>
        <v>#N/A</v>
      </c>
      <c r="T19" s="37" t="e">
        <f>VLOOKUP(F19,'1階級番号(4月～9月)'!$D:$L,5,FALSE())</f>
        <v>#N/A</v>
      </c>
      <c r="U19" s="37" t="e">
        <f>VLOOKUP(F19,'1階級番号(4月～9月)'!$D:$L,6,FALSE())</f>
        <v>#N/A</v>
      </c>
      <c r="V19" s="37" t="e">
        <f>VLOOKUP(F19,'1階級番号(4月～9月)'!$D:$L,7,FALSE())</f>
        <v>#N/A</v>
      </c>
      <c r="W19" s="37" t="e">
        <f>VLOOKUP(F19,'1階級番号(4月～9月)'!$D:$L,8,FALSE())</f>
        <v>#N/A</v>
      </c>
      <c r="X19" s="37" t="e">
        <f>VLOOKUP(F19,'1階級番号(4月～9月)'!$D:$L,9,FALSE())</f>
        <v>#N/A</v>
      </c>
    </row>
    <row r="20" spans="1:24" customFormat="1" ht="24.75" customHeight="1">
      <c r="A20" s="38">
        <v>6</v>
      </c>
      <c r="B20" s="39">
        <f t="shared" si="0"/>
        <v>0</v>
      </c>
      <c r="C20" s="39" t="e">
        <f>#REF!</f>
        <v>#REF!</v>
      </c>
      <c r="D20" s="40" t="str">
        <f>IF(F20="","",VLOOKUP(B20,'1階級番号(4月～9月)'!$D:$E,2,FALSE()))</f>
        <v/>
      </c>
      <c r="E20" s="41"/>
      <c r="F20" s="42"/>
      <c r="G20" s="42"/>
      <c r="H20" s="42"/>
      <c r="I20" s="42"/>
      <c r="J20" s="42"/>
      <c r="K20" s="42"/>
      <c r="L20" s="42"/>
      <c r="M20" s="43"/>
      <c r="N20" s="44"/>
      <c r="O20" s="45"/>
      <c r="P20" s="46" t="str">
        <f>IF(M20="","",LOOKUP(IF(M20-DATEVALUE(YEAR(M20)&amp;"/"&amp;"4/2")&lt;0,IF(MONTH($N$1)&lt;4,YEAR($N$1)-YEAR(M20),YEAR($N$1)-YEAR(M20)+1),IF(MONTH($N$1)&lt;4,YEAR($N$1)-YEAR(M20)-1,YEAR($N$1)-YEAR(M20))),'1階級番号(4月～9月)'!$A:$A,'1階級番号(4月～9月)'!$B:$B))</f>
        <v/>
      </c>
      <c r="Q20" s="47" t="str">
        <f t="shared" si="1"/>
        <v/>
      </c>
      <c r="R20" s="36" t="e">
        <f>VLOOKUP(F20,'1階級番号(4月～9月)'!$D:$L,3,FALSE())</f>
        <v>#N/A</v>
      </c>
      <c r="S20" s="37" t="e">
        <f>VLOOKUP(F20,'1階級番号(4月～9月)'!$D:$L,4,FALSE())</f>
        <v>#N/A</v>
      </c>
      <c r="T20" s="37" t="e">
        <f>VLOOKUP(F20,'1階級番号(4月～9月)'!$D:$L,5,FALSE())</f>
        <v>#N/A</v>
      </c>
      <c r="U20" s="37" t="e">
        <f>VLOOKUP(F20,'1階級番号(4月～9月)'!$D:$L,6,FALSE())</f>
        <v>#N/A</v>
      </c>
      <c r="V20" s="37" t="e">
        <f>VLOOKUP(F20,'1階級番号(4月～9月)'!$D:$L,7,FALSE())</f>
        <v>#N/A</v>
      </c>
      <c r="W20" s="37" t="e">
        <f>VLOOKUP(F20,'1階級番号(4月～9月)'!$D:$L,8,FALSE())</f>
        <v>#N/A</v>
      </c>
      <c r="X20" s="37" t="e">
        <f>VLOOKUP(F20,'1階級番号(4月～9月)'!$D:$L,9,FALSE())</f>
        <v>#N/A</v>
      </c>
    </row>
    <row r="21" spans="1:24" customFormat="1" ht="24.75" customHeight="1">
      <c r="A21" s="38">
        <v>7</v>
      </c>
      <c r="B21" s="39">
        <f t="shared" si="0"/>
        <v>0</v>
      </c>
      <c r="C21" s="39" t="e">
        <f>#REF!</f>
        <v>#REF!</v>
      </c>
      <c r="D21" s="40" t="str">
        <f>IF(F21="","",VLOOKUP(B21,'1階級番号(4月～9月)'!$D:$E,2,FALSE()))</f>
        <v/>
      </c>
      <c r="E21" s="41"/>
      <c r="F21" s="42"/>
      <c r="G21" s="42"/>
      <c r="H21" s="42"/>
      <c r="I21" s="42"/>
      <c r="J21" s="42"/>
      <c r="K21" s="42"/>
      <c r="L21" s="42"/>
      <c r="M21" s="42"/>
      <c r="N21" s="44"/>
      <c r="O21" s="45"/>
      <c r="P21" s="46" t="str">
        <f>IF(M21="","",LOOKUP(IF(M21-DATEVALUE(YEAR(M21)&amp;"/"&amp;"4/2")&lt;0,IF(MONTH($N$1)&lt;4,YEAR($N$1)-YEAR(M21),YEAR($N$1)-YEAR(M21)+1),IF(MONTH($N$1)&lt;4,YEAR($N$1)-YEAR(M21)-1,YEAR($N$1)-YEAR(M21))),'1階級番号(4月～9月)'!$A:$A,'1階級番号(4月～9月)'!$B:$B))</f>
        <v/>
      </c>
      <c r="Q21" s="47" t="str">
        <f t="shared" si="1"/>
        <v/>
      </c>
      <c r="R21" s="36" t="e">
        <f>VLOOKUP(F21,'1階級番号(4月～9月)'!$D:$L,3,FALSE())</f>
        <v>#N/A</v>
      </c>
      <c r="S21" s="37" t="e">
        <f>VLOOKUP(F21,'1階級番号(4月～9月)'!$D:$L,4,FALSE())</f>
        <v>#N/A</v>
      </c>
      <c r="T21" s="37" t="e">
        <f>VLOOKUP(F21,'1階級番号(4月～9月)'!$D:$L,5,FALSE())</f>
        <v>#N/A</v>
      </c>
      <c r="U21" s="37" t="e">
        <f>VLOOKUP(F21,'1階級番号(4月～9月)'!$D:$L,6,FALSE())</f>
        <v>#N/A</v>
      </c>
      <c r="V21" s="37" t="e">
        <f>VLOOKUP(F21,'1階級番号(4月～9月)'!$D:$L,7,FALSE())</f>
        <v>#N/A</v>
      </c>
      <c r="W21" s="37" t="e">
        <f>VLOOKUP(F21,'1階級番号(4月～9月)'!$D:$L,8,FALSE())</f>
        <v>#N/A</v>
      </c>
      <c r="X21" s="37" t="e">
        <f>VLOOKUP(F21,'1階級番号(4月～9月)'!$D:$L,9,FALSE())</f>
        <v>#N/A</v>
      </c>
    </row>
    <row r="22" spans="1:24" customFormat="1" ht="24.75" customHeight="1">
      <c r="A22" s="38">
        <v>8</v>
      </c>
      <c r="B22" s="39">
        <f t="shared" si="0"/>
        <v>0</v>
      </c>
      <c r="C22" s="39" t="e">
        <f>#REF!</f>
        <v>#REF!</v>
      </c>
      <c r="D22" s="40" t="str">
        <f>IF(F22="","",VLOOKUP(B22,'1階級番号(4月～9月)'!$D:$E,2,FALSE()))</f>
        <v/>
      </c>
      <c r="E22" s="41"/>
      <c r="F22" s="42"/>
      <c r="G22" s="42"/>
      <c r="H22" s="42"/>
      <c r="I22" s="42"/>
      <c r="J22" s="42"/>
      <c r="K22" s="42"/>
      <c r="L22" s="42"/>
      <c r="M22" s="42"/>
      <c r="N22" s="44"/>
      <c r="O22" s="45"/>
      <c r="P22" s="46" t="str">
        <f>IF(M22="","",LOOKUP(IF(M22-DATEVALUE(YEAR(M22)&amp;"/"&amp;"4/2")&lt;0,IF(MONTH($N$1)&lt;4,YEAR($N$1)-YEAR(M22),YEAR($N$1)-YEAR(M22)+1),IF(MONTH($N$1)&lt;4,YEAR($N$1)-YEAR(M22)-1,YEAR($N$1)-YEAR(M22))),'1階級番号(4月～9月)'!$A:$A,'1階級番号(4月～9月)'!$B:$B))</f>
        <v/>
      </c>
      <c r="Q22" s="47" t="str">
        <f t="shared" si="1"/>
        <v/>
      </c>
      <c r="R22" s="36" t="e">
        <f>VLOOKUP(F22,'1階級番号(4月～9月)'!$D:$L,3,FALSE())</f>
        <v>#N/A</v>
      </c>
      <c r="S22" s="37" t="e">
        <f>VLOOKUP(F22,'1階級番号(4月～9月)'!$D:$L,4,FALSE())</f>
        <v>#N/A</v>
      </c>
      <c r="T22" s="37" t="e">
        <f>VLOOKUP(F22,'1階級番号(4月～9月)'!$D:$L,5,FALSE())</f>
        <v>#N/A</v>
      </c>
      <c r="U22" s="37" t="e">
        <f>VLOOKUP(F22,'1階級番号(4月～9月)'!$D:$L,6,FALSE())</f>
        <v>#N/A</v>
      </c>
      <c r="V22" s="37" t="e">
        <f>VLOOKUP(F22,'1階級番号(4月～9月)'!$D:$L,7,FALSE())</f>
        <v>#N/A</v>
      </c>
      <c r="W22" s="37" t="e">
        <f>VLOOKUP(F22,'1階級番号(4月～9月)'!$D:$L,8,FALSE())</f>
        <v>#N/A</v>
      </c>
      <c r="X22" s="37" t="e">
        <f>VLOOKUP(F22,'1階級番号(4月～9月)'!$D:$L,9,FALSE())</f>
        <v>#N/A</v>
      </c>
    </row>
    <row r="23" spans="1:24" customFormat="1" ht="24.75" customHeight="1">
      <c r="A23" s="38">
        <v>9</v>
      </c>
      <c r="B23" s="39">
        <f t="shared" si="0"/>
        <v>0</v>
      </c>
      <c r="C23" s="39" t="e">
        <f>#REF!</f>
        <v>#REF!</v>
      </c>
      <c r="D23" s="40" t="str">
        <f>IF(F23="","",VLOOKUP(B23,'1階級番号(4月～9月)'!$D:$E,2,FALSE()))</f>
        <v/>
      </c>
      <c r="E23" s="41"/>
      <c r="F23" s="42"/>
      <c r="G23" s="42"/>
      <c r="H23" s="42"/>
      <c r="I23" s="42"/>
      <c r="J23" s="42"/>
      <c r="K23" s="42"/>
      <c r="L23" s="42"/>
      <c r="M23" s="42"/>
      <c r="N23" s="44"/>
      <c r="O23" s="45"/>
      <c r="P23" s="46" t="str">
        <f>IF(M23="","",LOOKUP(IF(M23-DATEVALUE(YEAR(M23)&amp;"/"&amp;"4/2")&lt;0,IF(MONTH($N$1)&lt;4,YEAR($N$1)-YEAR(M23),YEAR($N$1)-YEAR(M23)+1),IF(MONTH($N$1)&lt;4,YEAR($N$1)-YEAR(M23)-1,YEAR($N$1)-YEAR(M23))),'1階級番号(4月～9月)'!$A:$A,'1階級番号(4月～9月)'!$B:$B))</f>
        <v/>
      </c>
      <c r="Q23" s="47" t="str">
        <f t="shared" si="1"/>
        <v/>
      </c>
      <c r="R23" s="36" t="e">
        <f>VLOOKUP(F23,'1階級番号(4月～9月)'!$D:$L,3,FALSE())</f>
        <v>#N/A</v>
      </c>
      <c r="S23" s="37" t="e">
        <f>VLOOKUP(F23,'1階級番号(4月～9月)'!$D:$L,4,FALSE())</f>
        <v>#N/A</v>
      </c>
      <c r="T23" s="37" t="e">
        <f>VLOOKUP(F23,'1階級番号(4月～9月)'!$D:$L,5,FALSE())</f>
        <v>#N/A</v>
      </c>
      <c r="U23" s="37" t="e">
        <f>VLOOKUP(F23,'1階級番号(4月～9月)'!$D:$L,6,FALSE())</f>
        <v>#N/A</v>
      </c>
      <c r="V23" s="37" t="e">
        <f>VLOOKUP(F23,'1階級番号(4月～9月)'!$D:$L,7,FALSE())</f>
        <v>#N/A</v>
      </c>
      <c r="W23" s="37" t="e">
        <f>VLOOKUP(F23,'1階級番号(4月～9月)'!$D:$L,8,FALSE())</f>
        <v>#N/A</v>
      </c>
      <c r="X23" s="37" t="e">
        <f>VLOOKUP(F23,'1階級番号(4月～9月)'!$D:$L,9,FALSE())</f>
        <v>#N/A</v>
      </c>
    </row>
    <row r="24" spans="1:24" customFormat="1" ht="24.75" customHeight="1">
      <c r="A24" s="38">
        <v>10</v>
      </c>
      <c r="B24" s="39">
        <f t="shared" si="0"/>
        <v>0</v>
      </c>
      <c r="C24" s="39" t="e">
        <f>#REF!</f>
        <v>#REF!</v>
      </c>
      <c r="D24" s="40" t="str">
        <f>IF(F24="","",VLOOKUP(B24,'1階級番号(4月～9月)'!$D:$E,2,FALSE()))</f>
        <v/>
      </c>
      <c r="E24" s="41"/>
      <c r="F24" s="42"/>
      <c r="G24" s="42"/>
      <c r="H24" s="42"/>
      <c r="I24" s="42"/>
      <c r="J24" s="42"/>
      <c r="K24" s="42"/>
      <c r="L24" s="42"/>
      <c r="M24" s="42"/>
      <c r="N24" s="44"/>
      <c r="O24" s="45"/>
      <c r="P24" s="46" t="str">
        <f>IF(M24="","",LOOKUP(IF(M24-DATEVALUE(YEAR(M24)&amp;"/"&amp;"4/2")&lt;0,IF(MONTH($N$1)&lt;4,YEAR($N$1)-YEAR(M24),YEAR($N$1)-YEAR(M24)+1),IF(MONTH($N$1)&lt;4,YEAR($N$1)-YEAR(M24)-1,YEAR($N$1)-YEAR(M24))),'1階級番号(4月～9月)'!$A:$A,'1階級番号(4月～9月)'!$B:$B))</f>
        <v/>
      </c>
      <c r="Q24" s="47" t="str">
        <f t="shared" si="1"/>
        <v/>
      </c>
      <c r="R24" s="36" t="e">
        <f>VLOOKUP(F24,'1階級番号(4月～9月)'!$D:$L,3,FALSE())</f>
        <v>#N/A</v>
      </c>
      <c r="S24" s="37" t="e">
        <f>VLOOKUP(F24,'1階級番号(4月～9月)'!$D:$L,4,FALSE())</f>
        <v>#N/A</v>
      </c>
      <c r="T24" s="37" t="e">
        <f>VLOOKUP(F24,'1階級番号(4月～9月)'!$D:$L,5,FALSE())</f>
        <v>#N/A</v>
      </c>
      <c r="U24" s="37" t="e">
        <f>VLOOKUP(F24,'1階級番号(4月～9月)'!$D:$L,6,FALSE())</f>
        <v>#N/A</v>
      </c>
      <c r="V24" s="37" t="e">
        <f>VLOOKUP(F24,'1階級番号(4月～9月)'!$D:$L,7,FALSE())</f>
        <v>#N/A</v>
      </c>
      <c r="W24" s="37" t="e">
        <f>VLOOKUP(F24,'1階級番号(4月～9月)'!$D:$L,8,FALSE())</f>
        <v>#N/A</v>
      </c>
      <c r="X24" s="37" t="e">
        <f>VLOOKUP(F24,'1階級番号(4月～9月)'!$D:$L,9,FALSE())</f>
        <v>#N/A</v>
      </c>
    </row>
    <row r="25" spans="1:24" customFormat="1" ht="24.75" customHeight="1">
      <c r="A25" s="38">
        <v>11</v>
      </c>
      <c r="B25" s="39">
        <f t="shared" si="0"/>
        <v>0</v>
      </c>
      <c r="C25" s="39" t="e">
        <f>#REF!</f>
        <v>#REF!</v>
      </c>
      <c r="D25" s="40" t="str">
        <f>IF(F25="","",VLOOKUP(B25,'1階級番号(4月～9月)'!$D:$E,2,FALSE()))</f>
        <v/>
      </c>
      <c r="E25" s="41"/>
      <c r="F25" s="42"/>
      <c r="G25" s="42"/>
      <c r="H25" s="42"/>
      <c r="I25" s="42"/>
      <c r="J25" s="42"/>
      <c r="K25" s="42"/>
      <c r="L25" s="42"/>
      <c r="M25" s="42"/>
      <c r="N25" s="44"/>
      <c r="O25" s="45"/>
      <c r="P25" s="46" t="str">
        <f>IF(M25="","",LOOKUP(IF(M25-DATEVALUE(YEAR(M25)&amp;"/"&amp;"4/2")&lt;0,IF(MONTH($N$1)&lt;4,YEAR($N$1)-YEAR(M25),YEAR($N$1)-YEAR(M25)+1),IF(MONTH($N$1)&lt;4,YEAR($N$1)-YEAR(M25)-1,YEAR($N$1)-YEAR(M25))),'1階級番号(4月～9月)'!$A:$A,'1階級番号(4月～9月)'!$B:$B))</f>
        <v/>
      </c>
      <c r="Q25" s="47" t="str">
        <f t="shared" si="1"/>
        <v/>
      </c>
      <c r="R25" s="36" t="e">
        <f>VLOOKUP(F25,'1階級番号(4月～9月)'!$D:$L,3,FALSE())</f>
        <v>#N/A</v>
      </c>
      <c r="S25" s="37" t="e">
        <f>VLOOKUP(F25,'1階級番号(4月～9月)'!$D:$L,4,FALSE())</f>
        <v>#N/A</v>
      </c>
      <c r="T25" s="37" t="e">
        <f>VLOOKUP(F25,'1階級番号(4月～9月)'!$D:$L,5,FALSE())</f>
        <v>#N/A</v>
      </c>
      <c r="U25" s="37" t="e">
        <f>VLOOKUP(F25,'1階級番号(4月～9月)'!$D:$L,6,FALSE())</f>
        <v>#N/A</v>
      </c>
      <c r="V25" s="37" t="e">
        <f>VLOOKUP(F25,'1階級番号(4月～9月)'!$D:$L,7,FALSE())</f>
        <v>#N/A</v>
      </c>
      <c r="W25" s="37" t="e">
        <f>VLOOKUP(F25,'1階級番号(4月～9月)'!$D:$L,8,FALSE())</f>
        <v>#N/A</v>
      </c>
      <c r="X25" s="37" t="e">
        <f>VLOOKUP(F25,'1階級番号(4月～9月)'!$D:$L,9,FALSE())</f>
        <v>#N/A</v>
      </c>
    </row>
    <row r="26" spans="1:24" customFormat="1" ht="24.75" customHeight="1">
      <c r="A26" s="38">
        <v>12</v>
      </c>
      <c r="B26" s="39">
        <f t="shared" si="0"/>
        <v>0</v>
      </c>
      <c r="C26" s="39" t="e">
        <f>#REF!</f>
        <v>#REF!</v>
      </c>
      <c r="D26" s="40" t="str">
        <f>IF(F26="","",VLOOKUP(B26,'1階級番号(4月～9月)'!$D:$E,2,FALSE()))</f>
        <v/>
      </c>
      <c r="E26" s="41"/>
      <c r="F26" s="42"/>
      <c r="G26" s="42"/>
      <c r="H26" s="42"/>
      <c r="I26" s="42"/>
      <c r="J26" s="42"/>
      <c r="K26" s="42"/>
      <c r="L26" s="42"/>
      <c r="M26" s="42"/>
      <c r="N26" s="44"/>
      <c r="O26" s="45"/>
      <c r="P26" s="46" t="str">
        <f>IF(M26="","",LOOKUP(IF(M26-DATEVALUE(YEAR(M26)&amp;"/"&amp;"4/2")&lt;0,IF(MONTH($N$1)&lt;4,YEAR($N$1)-YEAR(M26),YEAR($N$1)-YEAR(M26)+1),IF(MONTH($N$1)&lt;4,YEAR($N$1)-YEAR(M26)-1,YEAR($N$1)-YEAR(M26))),'1階級番号(4月～9月)'!$A:$A,'1階級番号(4月～9月)'!$B:$B))</f>
        <v/>
      </c>
      <c r="Q26" s="47" t="str">
        <f t="shared" si="1"/>
        <v/>
      </c>
      <c r="R26" s="36" t="e">
        <f>VLOOKUP(F26,'1階級番号(4月～9月)'!$D:$L,3,FALSE())</f>
        <v>#N/A</v>
      </c>
      <c r="S26" s="37" t="e">
        <f>VLOOKUP(F26,'1階級番号(4月～9月)'!$D:$L,4,FALSE())</f>
        <v>#N/A</v>
      </c>
      <c r="T26" s="37" t="e">
        <f>VLOOKUP(F26,'1階級番号(4月～9月)'!$D:$L,5,FALSE())</f>
        <v>#N/A</v>
      </c>
      <c r="U26" s="37" t="e">
        <f>VLOOKUP(F26,'1階級番号(4月～9月)'!$D:$L,6,FALSE())</f>
        <v>#N/A</v>
      </c>
      <c r="V26" s="37" t="e">
        <f>VLOOKUP(F26,'1階級番号(4月～9月)'!$D:$L,7,FALSE())</f>
        <v>#N/A</v>
      </c>
      <c r="W26" s="37" t="e">
        <f>VLOOKUP(F26,'1階級番号(4月～9月)'!$D:$L,8,FALSE())</f>
        <v>#N/A</v>
      </c>
      <c r="X26" s="37" t="e">
        <f>VLOOKUP(F26,'1階級番号(4月～9月)'!$D:$L,9,FALSE())</f>
        <v>#N/A</v>
      </c>
    </row>
    <row r="27" spans="1:24" customFormat="1" ht="24.75" customHeight="1">
      <c r="A27" s="38">
        <v>13</v>
      </c>
      <c r="B27" s="39">
        <f t="shared" si="0"/>
        <v>0</v>
      </c>
      <c r="C27" s="39" t="e">
        <f>#REF!</f>
        <v>#REF!</v>
      </c>
      <c r="D27" s="40" t="str">
        <f>IF(F27="","",VLOOKUP(B27,'1階級番号(4月～9月)'!$D:$E,2,FALSE()))</f>
        <v/>
      </c>
      <c r="E27" s="41"/>
      <c r="F27" s="42"/>
      <c r="G27" s="42"/>
      <c r="H27" s="42"/>
      <c r="I27" s="42"/>
      <c r="J27" s="42"/>
      <c r="K27" s="42"/>
      <c r="L27" s="42"/>
      <c r="M27" s="42"/>
      <c r="N27" s="44"/>
      <c r="O27" s="45"/>
      <c r="P27" s="46" t="str">
        <f>IF(M27="","",LOOKUP(IF(M27-DATEVALUE(YEAR(M27)&amp;"/"&amp;"4/2")&lt;0,IF(MONTH($N$1)&lt;4,YEAR($N$1)-YEAR(M27),YEAR($N$1)-YEAR(M27)+1),IF(MONTH($N$1)&lt;4,YEAR($N$1)-YEAR(M27)-1,YEAR($N$1)-YEAR(M27))),'1階級番号(4月～9月)'!$A:$A,'1階級番号(4月～9月)'!$B:$B))</f>
        <v/>
      </c>
      <c r="Q27" s="47" t="str">
        <f t="shared" si="1"/>
        <v/>
      </c>
      <c r="R27" s="36" t="e">
        <f>VLOOKUP(F27,'1階級番号(4月～9月)'!$D:$L,3,FALSE())</f>
        <v>#N/A</v>
      </c>
      <c r="S27" s="37" t="e">
        <f>VLOOKUP(F27,'1階級番号(4月～9月)'!$D:$L,4,FALSE())</f>
        <v>#N/A</v>
      </c>
      <c r="T27" s="37" t="e">
        <f>VLOOKUP(F27,'1階級番号(4月～9月)'!$D:$L,5,FALSE())</f>
        <v>#N/A</v>
      </c>
      <c r="U27" s="37" t="e">
        <f>VLOOKUP(F27,'1階級番号(4月～9月)'!$D:$L,6,FALSE())</f>
        <v>#N/A</v>
      </c>
      <c r="V27" s="37" t="e">
        <f>VLOOKUP(F27,'1階級番号(4月～9月)'!$D:$L,7,FALSE())</f>
        <v>#N/A</v>
      </c>
      <c r="W27" s="37" t="e">
        <f>VLOOKUP(F27,'1階級番号(4月～9月)'!$D:$L,8,FALSE())</f>
        <v>#N/A</v>
      </c>
      <c r="X27" s="37" t="e">
        <f>VLOOKUP(F27,'1階級番号(4月～9月)'!$D:$L,9,FALSE())</f>
        <v>#N/A</v>
      </c>
    </row>
    <row r="28" spans="1:24" customFormat="1" ht="24.75" customHeight="1">
      <c r="A28" s="38">
        <v>14</v>
      </c>
      <c r="B28" s="39">
        <f t="shared" si="0"/>
        <v>0</v>
      </c>
      <c r="C28" s="39" t="e">
        <f>#REF!</f>
        <v>#REF!</v>
      </c>
      <c r="D28" s="40" t="str">
        <f>IF(F28="","",VLOOKUP(B28,'1階級番号(4月～9月)'!$D:$E,2,FALSE()))</f>
        <v/>
      </c>
      <c r="E28" s="41"/>
      <c r="F28" s="42"/>
      <c r="G28" s="42"/>
      <c r="H28" s="42"/>
      <c r="I28" s="42"/>
      <c r="J28" s="42"/>
      <c r="K28" s="42"/>
      <c r="L28" s="42"/>
      <c r="M28" s="42"/>
      <c r="N28" s="44"/>
      <c r="O28" s="45"/>
      <c r="P28" s="46" t="str">
        <f>IF(M28="","",LOOKUP(IF(M28-DATEVALUE(YEAR(M28)&amp;"/"&amp;"4/2")&lt;0,IF(MONTH($N$1)&lt;4,YEAR($N$1)-YEAR(M28),YEAR($N$1)-YEAR(M28)+1),IF(MONTH($N$1)&lt;4,YEAR($N$1)-YEAR(M28)-1,YEAR($N$1)-YEAR(M28))),'1階級番号(4月～9月)'!$A:$A,'1階級番号(4月～9月)'!$B:$B))</f>
        <v/>
      </c>
      <c r="Q28" s="47" t="str">
        <f t="shared" si="1"/>
        <v/>
      </c>
      <c r="R28" s="36" t="e">
        <f>VLOOKUP(F28,'1階級番号(4月～9月)'!$D:$L,3,FALSE())</f>
        <v>#N/A</v>
      </c>
      <c r="S28" s="37" t="e">
        <f>VLOOKUP(F28,'1階級番号(4月～9月)'!$D:$L,4,FALSE())</f>
        <v>#N/A</v>
      </c>
      <c r="T28" s="37" t="e">
        <f>VLOOKUP(F28,'1階級番号(4月～9月)'!$D:$L,5,FALSE())</f>
        <v>#N/A</v>
      </c>
      <c r="U28" s="37" t="e">
        <f>VLOOKUP(F28,'1階級番号(4月～9月)'!$D:$L,6,FALSE())</f>
        <v>#N/A</v>
      </c>
      <c r="V28" s="37" t="e">
        <f>VLOOKUP(F28,'1階級番号(4月～9月)'!$D:$L,7,FALSE())</f>
        <v>#N/A</v>
      </c>
      <c r="W28" s="37" t="e">
        <f>VLOOKUP(F28,'1階級番号(4月～9月)'!$D:$L,8,FALSE())</f>
        <v>#N/A</v>
      </c>
      <c r="X28" s="37" t="e">
        <f>VLOOKUP(F28,'1階級番号(4月～9月)'!$D:$L,9,FALSE())</f>
        <v>#N/A</v>
      </c>
    </row>
    <row r="29" spans="1:24" customFormat="1" ht="24.75" customHeight="1">
      <c r="A29" s="38">
        <v>15</v>
      </c>
      <c r="B29" s="39">
        <f t="shared" si="0"/>
        <v>0</v>
      </c>
      <c r="C29" s="39" t="e">
        <f>#REF!</f>
        <v>#REF!</v>
      </c>
      <c r="D29" s="40" t="str">
        <f>IF(F29="","",VLOOKUP(B29,'1階級番号(4月～9月)'!$D:$E,2,FALSE()))</f>
        <v/>
      </c>
      <c r="E29" s="41"/>
      <c r="F29" s="42"/>
      <c r="G29" s="42"/>
      <c r="H29" s="42"/>
      <c r="I29" s="42"/>
      <c r="J29" s="42"/>
      <c r="K29" s="42"/>
      <c r="L29" s="42"/>
      <c r="M29" s="42"/>
      <c r="N29" s="44"/>
      <c r="O29" s="45"/>
      <c r="P29" s="46" t="str">
        <f>IF(M29="","",LOOKUP(IF(M29-DATEVALUE(YEAR(M29)&amp;"/"&amp;"4/2")&lt;0,IF(MONTH($N$1)&lt;4,YEAR($N$1)-YEAR(M29),YEAR($N$1)-YEAR(M29)+1),IF(MONTH($N$1)&lt;4,YEAR($N$1)-YEAR(M29)-1,YEAR($N$1)-YEAR(M29))),'1階級番号(4月～9月)'!$A:$A,'1階級番号(4月～9月)'!$B:$B))</f>
        <v/>
      </c>
      <c r="Q29" s="47" t="str">
        <f t="shared" si="1"/>
        <v/>
      </c>
      <c r="R29" s="36" t="e">
        <f>VLOOKUP(F29,'1階級番号(4月～9月)'!$D:$L,3,FALSE())</f>
        <v>#N/A</v>
      </c>
      <c r="S29" s="37" t="e">
        <f>VLOOKUP(F29,'1階級番号(4月～9月)'!$D:$L,4,FALSE())</f>
        <v>#N/A</v>
      </c>
      <c r="T29" s="37" t="e">
        <f>VLOOKUP(F29,'1階級番号(4月～9月)'!$D:$L,5,FALSE())</f>
        <v>#N/A</v>
      </c>
      <c r="U29" s="37" t="e">
        <f>VLOOKUP(F29,'1階級番号(4月～9月)'!$D:$L,6,FALSE())</f>
        <v>#N/A</v>
      </c>
      <c r="V29" s="37" t="e">
        <f>VLOOKUP(F29,'1階級番号(4月～9月)'!$D:$L,7,FALSE())</f>
        <v>#N/A</v>
      </c>
      <c r="W29" s="37" t="e">
        <f>VLOOKUP(F29,'1階級番号(4月～9月)'!$D:$L,8,FALSE())</f>
        <v>#N/A</v>
      </c>
      <c r="X29" s="37" t="e">
        <f>VLOOKUP(F29,'1階級番号(4月～9月)'!$D:$L,9,FALSE())</f>
        <v>#N/A</v>
      </c>
    </row>
    <row r="30" spans="1:24" customFormat="1" ht="24.75" customHeight="1">
      <c r="A30" s="38">
        <v>16</v>
      </c>
      <c r="B30" s="39">
        <f t="shared" si="0"/>
        <v>0</v>
      </c>
      <c r="C30" s="39" t="e">
        <f>#REF!</f>
        <v>#REF!</v>
      </c>
      <c r="D30" s="40" t="str">
        <f>IF(F30="","",VLOOKUP(B30,'1階級番号(4月～9月)'!$D:$E,2,FALSE()))</f>
        <v/>
      </c>
      <c r="E30" s="41"/>
      <c r="F30" s="42"/>
      <c r="G30" s="42"/>
      <c r="H30" s="42"/>
      <c r="I30" s="42"/>
      <c r="J30" s="42"/>
      <c r="K30" s="42"/>
      <c r="L30" s="42"/>
      <c r="M30" s="42"/>
      <c r="N30" s="44"/>
      <c r="O30" s="45"/>
      <c r="P30" s="46" t="str">
        <f>IF(M30="","",LOOKUP(IF(M30-DATEVALUE(YEAR(M30)&amp;"/"&amp;"4/2")&lt;0,IF(MONTH($N$1)&lt;4,YEAR($N$1)-YEAR(M30),YEAR($N$1)-YEAR(M30)+1),IF(MONTH($N$1)&lt;4,YEAR($N$1)-YEAR(M30)-1,YEAR($N$1)-YEAR(M30))),'1階級番号(4月～9月)'!$A:$A,'1階級番号(4月～9月)'!$B:$B))</f>
        <v/>
      </c>
      <c r="Q30" s="47" t="str">
        <f t="shared" si="1"/>
        <v/>
      </c>
      <c r="R30" s="36" t="e">
        <f>VLOOKUP(F30,'1階級番号(4月～9月)'!$D:$L,3,FALSE())</f>
        <v>#N/A</v>
      </c>
      <c r="S30" s="37" t="e">
        <f>VLOOKUP(F30,'1階級番号(4月～9月)'!$D:$L,4,FALSE())</f>
        <v>#N/A</v>
      </c>
      <c r="T30" s="37" t="e">
        <f>VLOOKUP(F30,'1階級番号(4月～9月)'!$D:$L,5,FALSE())</f>
        <v>#N/A</v>
      </c>
      <c r="U30" s="37" t="e">
        <f>VLOOKUP(F30,'1階級番号(4月～9月)'!$D:$L,6,FALSE())</f>
        <v>#N/A</v>
      </c>
      <c r="V30" s="37" t="e">
        <f>VLOOKUP(F30,'1階級番号(4月～9月)'!$D:$L,7,FALSE())</f>
        <v>#N/A</v>
      </c>
      <c r="W30" s="37" t="e">
        <f>VLOOKUP(F30,'1階級番号(4月～9月)'!$D:$L,8,FALSE())</f>
        <v>#N/A</v>
      </c>
      <c r="X30" s="37" t="e">
        <f>VLOOKUP(F30,'1階級番号(4月～9月)'!$D:$L,9,FALSE())</f>
        <v>#N/A</v>
      </c>
    </row>
    <row r="31" spans="1:24" customFormat="1" ht="24.75" customHeight="1">
      <c r="A31" s="38">
        <v>17</v>
      </c>
      <c r="B31" s="39">
        <f t="shared" si="0"/>
        <v>0</v>
      </c>
      <c r="C31" s="39" t="e">
        <f>#REF!</f>
        <v>#REF!</v>
      </c>
      <c r="D31" s="40" t="str">
        <f>IF(F31="","",VLOOKUP(B31,'1階級番号(4月～9月)'!$D:$E,2,FALSE()))</f>
        <v/>
      </c>
      <c r="E31" s="41"/>
      <c r="F31" s="42"/>
      <c r="G31" s="42"/>
      <c r="H31" s="42"/>
      <c r="I31" s="42"/>
      <c r="J31" s="42"/>
      <c r="K31" s="42"/>
      <c r="L31" s="42"/>
      <c r="M31" s="42"/>
      <c r="N31" s="44"/>
      <c r="O31" s="45"/>
      <c r="P31" s="46" t="str">
        <f>IF(M31="","",LOOKUP(IF(M31-DATEVALUE(YEAR(M31)&amp;"/"&amp;"4/2")&lt;0,IF(MONTH($N$1)&lt;4,YEAR($N$1)-YEAR(M31),YEAR($N$1)-YEAR(M31)+1),IF(MONTH($N$1)&lt;4,YEAR($N$1)-YEAR(M31)-1,YEAR($N$1)-YEAR(M31))),'1階級番号(4月～9月)'!$A:$A,'1階級番号(4月～9月)'!$B:$B))</f>
        <v/>
      </c>
      <c r="Q31" s="47" t="str">
        <f t="shared" si="1"/>
        <v/>
      </c>
      <c r="R31" s="36" t="e">
        <f>VLOOKUP(F31,'1階級番号(4月～9月)'!$D:$L,3,FALSE())</f>
        <v>#N/A</v>
      </c>
      <c r="S31" s="37" t="e">
        <f>VLOOKUP(F31,'1階級番号(4月～9月)'!$D:$L,4,FALSE())</f>
        <v>#N/A</v>
      </c>
      <c r="T31" s="37" t="e">
        <f>VLOOKUP(F31,'1階級番号(4月～9月)'!$D:$L,5,FALSE())</f>
        <v>#N/A</v>
      </c>
      <c r="U31" s="37" t="e">
        <f>VLOOKUP(F31,'1階級番号(4月～9月)'!$D:$L,6,FALSE())</f>
        <v>#N/A</v>
      </c>
      <c r="V31" s="37" t="e">
        <f>VLOOKUP(F31,'1階級番号(4月～9月)'!$D:$L,7,FALSE())</f>
        <v>#N/A</v>
      </c>
      <c r="W31" s="37" t="e">
        <f>VLOOKUP(F31,'1階級番号(4月～9月)'!$D:$L,8,FALSE())</f>
        <v>#N/A</v>
      </c>
      <c r="X31" s="37" t="e">
        <f>VLOOKUP(F31,'1階級番号(4月～9月)'!$D:$L,9,FALSE())</f>
        <v>#N/A</v>
      </c>
    </row>
    <row r="32" spans="1:24" customFormat="1" ht="24.75" customHeight="1">
      <c r="A32" s="38">
        <v>18</v>
      </c>
      <c r="B32" s="39">
        <f t="shared" si="0"/>
        <v>0</v>
      </c>
      <c r="C32" s="39" t="e">
        <f>#REF!</f>
        <v>#REF!</v>
      </c>
      <c r="D32" s="40" t="str">
        <f>IF(F32="","",VLOOKUP(B32,'1階級番号(4月～9月)'!$D:$E,2,FALSE()))</f>
        <v/>
      </c>
      <c r="E32" s="41"/>
      <c r="F32" s="42"/>
      <c r="G32" s="42"/>
      <c r="H32" s="42"/>
      <c r="I32" s="42"/>
      <c r="J32" s="42"/>
      <c r="K32" s="42"/>
      <c r="L32" s="42"/>
      <c r="M32" s="42"/>
      <c r="N32" s="44"/>
      <c r="O32" s="45"/>
      <c r="P32" s="46" t="str">
        <f>IF(M32="","",LOOKUP(IF(M32-DATEVALUE(YEAR(M32)&amp;"/"&amp;"4/2")&lt;0,IF(MONTH($N$1)&lt;4,YEAR($N$1)-YEAR(M32),YEAR($N$1)-YEAR(M32)+1),IF(MONTH($N$1)&lt;4,YEAR($N$1)-YEAR(M32)-1,YEAR($N$1)-YEAR(M32))),'1階級番号(4月～9月)'!$A:$A,'1階級番号(4月～9月)'!$B:$B))</f>
        <v/>
      </c>
      <c r="Q32" s="47" t="str">
        <f t="shared" si="1"/>
        <v/>
      </c>
      <c r="R32" s="36" t="e">
        <f>VLOOKUP(F32,'1階級番号(4月～9月)'!$D:$L,3,FALSE())</f>
        <v>#N/A</v>
      </c>
      <c r="S32" s="37" t="e">
        <f>VLOOKUP(F32,'1階級番号(4月～9月)'!$D:$L,4,FALSE())</f>
        <v>#N/A</v>
      </c>
      <c r="T32" s="37" t="e">
        <f>VLOOKUP(F32,'1階級番号(4月～9月)'!$D:$L,5,FALSE())</f>
        <v>#N/A</v>
      </c>
      <c r="U32" s="37" t="e">
        <f>VLOOKUP(F32,'1階級番号(4月～9月)'!$D:$L,6,FALSE())</f>
        <v>#N/A</v>
      </c>
      <c r="V32" s="37" t="e">
        <f>VLOOKUP(F32,'1階級番号(4月～9月)'!$D:$L,7,FALSE())</f>
        <v>#N/A</v>
      </c>
      <c r="W32" s="37" t="e">
        <f>VLOOKUP(F32,'1階級番号(4月～9月)'!$D:$L,8,FALSE())</f>
        <v>#N/A</v>
      </c>
      <c r="X32" s="37" t="e">
        <f>VLOOKUP(F32,'1階級番号(4月～9月)'!$D:$L,9,FALSE())</f>
        <v>#N/A</v>
      </c>
    </row>
    <row r="33" spans="1:24" customFormat="1" ht="24.75" customHeight="1">
      <c r="A33" s="38">
        <v>19</v>
      </c>
      <c r="B33" s="39">
        <f t="shared" si="0"/>
        <v>0</v>
      </c>
      <c r="C33" s="39" t="e">
        <f>#REF!</f>
        <v>#REF!</v>
      </c>
      <c r="D33" s="40" t="str">
        <f>IF(F33="","",VLOOKUP(B33,'1階級番号(4月～9月)'!$D:$E,2,FALSE()))</f>
        <v/>
      </c>
      <c r="E33" s="41"/>
      <c r="F33" s="42"/>
      <c r="G33" s="42"/>
      <c r="H33" s="42"/>
      <c r="I33" s="42"/>
      <c r="J33" s="42"/>
      <c r="K33" s="42"/>
      <c r="L33" s="42"/>
      <c r="M33" s="42"/>
      <c r="N33" s="44"/>
      <c r="O33" s="45"/>
      <c r="P33" s="46" t="str">
        <f>IF(M33="","",LOOKUP(IF(M33-DATEVALUE(YEAR(M33)&amp;"/"&amp;"4/2")&lt;0,IF(MONTH($N$1)&lt;4,YEAR($N$1)-YEAR(M33),YEAR($N$1)-YEAR(M33)+1),IF(MONTH($N$1)&lt;4,YEAR($N$1)-YEAR(M33)-1,YEAR($N$1)-YEAR(M33))),'1階級番号(4月～9月)'!$A:$A,'1階級番号(4月～9月)'!$B:$B))</f>
        <v/>
      </c>
      <c r="Q33" s="47" t="str">
        <f t="shared" si="1"/>
        <v/>
      </c>
      <c r="R33" s="36" t="e">
        <f>VLOOKUP(F33,'1階級番号(4月～9月)'!$D:$L,3,FALSE())</f>
        <v>#N/A</v>
      </c>
      <c r="S33" s="37" t="e">
        <f>VLOOKUP(F33,'1階級番号(4月～9月)'!$D:$L,4,FALSE())</f>
        <v>#N/A</v>
      </c>
      <c r="T33" s="37" t="e">
        <f>VLOOKUP(F33,'1階級番号(4月～9月)'!$D:$L,5,FALSE())</f>
        <v>#N/A</v>
      </c>
      <c r="U33" s="37" t="e">
        <f>VLOOKUP(F33,'1階級番号(4月～9月)'!$D:$L,6,FALSE())</f>
        <v>#N/A</v>
      </c>
      <c r="V33" s="37" t="e">
        <f>VLOOKUP(F33,'1階級番号(4月～9月)'!$D:$L,7,FALSE())</f>
        <v>#N/A</v>
      </c>
      <c r="W33" s="37" t="e">
        <f>VLOOKUP(F33,'1階級番号(4月～9月)'!$D:$L,8,FALSE())</f>
        <v>#N/A</v>
      </c>
      <c r="X33" s="37" t="e">
        <f>VLOOKUP(F33,'1階級番号(4月～9月)'!$D:$L,9,FALSE())</f>
        <v>#N/A</v>
      </c>
    </row>
    <row r="34" spans="1:24" customFormat="1" ht="24.75" customHeight="1">
      <c r="A34" s="38">
        <v>20</v>
      </c>
      <c r="B34" s="39">
        <f t="shared" si="0"/>
        <v>0</v>
      </c>
      <c r="C34" s="39" t="e">
        <f>#REF!</f>
        <v>#REF!</v>
      </c>
      <c r="D34" s="40" t="str">
        <f>IF(F34="","",VLOOKUP(B34,'1階級番号(4月～9月)'!$D:$E,2,FALSE()))</f>
        <v/>
      </c>
      <c r="E34" s="41"/>
      <c r="F34" s="42"/>
      <c r="G34" s="42"/>
      <c r="H34" s="42"/>
      <c r="I34" s="42"/>
      <c r="J34" s="42"/>
      <c r="K34" s="42"/>
      <c r="L34" s="42"/>
      <c r="M34" s="42"/>
      <c r="N34" s="44"/>
      <c r="O34" s="45"/>
      <c r="P34" s="46" t="str">
        <f>IF(M34="","",LOOKUP(IF(M34-DATEVALUE(YEAR(M34)&amp;"/"&amp;"4/2")&lt;0,IF(MONTH($N$1)&lt;4,YEAR($N$1)-YEAR(M34),YEAR($N$1)-YEAR(M34)+1),IF(MONTH($N$1)&lt;4,YEAR($N$1)-YEAR(M34)-1,YEAR($N$1)-YEAR(M34))),'1階級番号(4月～9月)'!$A:$A,'1階級番号(4月～9月)'!$B:$B))</f>
        <v/>
      </c>
      <c r="Q34" s="47" t="str">
        <f t="shared" si="1"/>
        <v/>
      </c>
      <c r="R34" s="36" t="e">
        <f>VLOOKUP(F34,'1階級番号(4月～9月)'!$D:$L,3,FALSE())</f>
        <v>#N/A</v>
      </c>
      <c r="S34" s="37" t="e">
        <f>VLOOKUP(F34,'1階級番号(4月～9月)'!$D:$L,4,FALSE())</f>
        <v>#N/A</v>
      </c>
      <c r="T34" s="37" t="e">
        <f>VLOOKUP(F34,'1階級番号(4月～9月)'!$D:$L,5,FALSE())</f>
        <v>#N/A</v>
      </c>
      <c r="U34" s="37" t="e">
        <f>VLOOKUP(F34,'1階級番号(4月～9月)'!$D:$L,6,FALSE())</f>
        <v>#N/A</v>
      </c>
      <c r="V34" s="37" t="e">
        <f>VLOOKUP(F34,'1階級番号(4月～9月)'!$D:$L,7,FALSE())</f>
        <v>#N/A</v>
      </c>
      <c r="W34" s="37" t="e">
        <f>VLOOKUP(F34,'1階級番号(4月～9月)'!$D:$L,8,FALSE())</f>
        <v>#N/A</v>
      </c>
      <c r="X34" s="37" t="e">
        <f>VLOOKUP(F34,'1階級番号(4月～9月)'!$D:$L,9,FALSE())</f>
        <v>#N/A</v>
      </c>
    </row>
    <row r="35" spans="1:24" customFormat="1" ht="24.75" customHeight="1">
      <c r="A35" s="38">
        <v>21</v>
      </c>
      <c r="B35" s="39">
        <f t="shared" si="0"/>
        <v>0</v>
      </c>
      <c r="C35" s="39" t="e">
        <f>#REF!</f>
        <v>#REF!</v>
      </c>
      <c r="D35" s="40" t="str">
        <f>IF(F35="","",VLOOKUP(B35,'1階級番号(4月～9月)'!$D:$E,2,FALSE()))</f>
        <v/>
      </c>
      <c r="E35" s="41"/>
      <c r="F35" s="42"/>
      <c r="G35" s="42"/>
      <c r="H35" s="42"/>
      <c r="I35" s="42"/>
      <c r="J35" s="42"/>
      <c r="K35" s="42"/>
      <c r="L35" s="42"/>
      <c r="M35" s="42"/>
      <c r="N35" s="44"/>
      <c r="O35" s="45"/>
      <c r="P35" s="46" t="str">
        <f>IF(M35="","",LOOKUP(IF(M35-DATEVALUE(YEAR(M35)&amp;"/"&amp;"4/2")&lt;0,IF(MONTH($N$1)&lt;4,YEAR($N$1)-YEAR(M35),YEAR($N$1)-YEAR(M35)+1),IF(MONTH($N$1)&lt;4,YEAR($N$1)-YEAR(M35)-1,YEAR($N$1)-YEAR(M35))),'1階級番号(4月～9月)'!$A:$A,'1階級番号(4月～9月)'!$B:$B))</f>
        <v/>
      </c>
      <c r="Q35" s="47" t="str">
        <f t="shared" si="1"/>
        <v/>
      </c>
      <c r="R35" s="36" t="e">
        <f>VLOOKUP(F35,'1階級番号(4月～9月)'!$D:$L,3,FALSE())</f>
        <v>#N/A</v>
      </c>
      <c r="S35" s="37" t="e">
        <f>VLOOKUP(F35,'1階級番号(4月～9月)'!$D:$L,4,FALSE())</f>
        <v>#N/A</v>
      </c>
      <c r="T35" s="37" t="e">
        <f>VLOOKUP(F35,'1階級番号(4月～9月)'!$D:$L,5,FALSE())</f>
        <v>#N/A</v>
      </c>
      <c r="U35" s="37" t="e">
        <f>VLOOKUP(F35,'1階級番号(4月～9月)'!$D:$L,6,FALSE())</f>
        <v>#N/A</v>
      </c>
      <c r="V35" s="37" t="e">
        <f>VLOOKUP(F35,'1階級番号(4月～9月)'!$D:$L,7,FALSE())</f>
        <v>#N/A</v>
      </c>
      <c r="W35" s="37" t="e">
        <f>VLOOKUP(F35,'1階級番号(4月～9月)'!$D:$L,8,FALSE())</f>
        <v>#N/A</v>
      </c>
      <c r="X35" s="37" t="e">
        <f>VLOOKUP(F35,'1階級番号(4月～9月)'!$D:$L,9,FALSE())</f>
        <v>#N/A</v>
      </c>
    </row>
    <row r="36" spans="1:24" customFormat="1" ht="24.75" customHeight="1">
      <c r="A36" s="38">
        <v>22</v>
      </c>
      <c r="B36" s="39">
        <f t="shared" si="0"/>
        <v>0</v>
      </c>
      <c r="C36" s="39" t="e">
        <f>#REF!</f>
        <v>#REF!</v>
      </c>
      <c r="D36" s="40" t="str">
        <f>IF(F36="","",VLOOKUP(B36,'1階級番号(4月～9月)'!$D:$E,2,FALSE()))</f>
        <v/>
      </c>
      <c r="E36" s="41"/>
      <c r="F36" s="42"/>
      <c r="G36" s="42"/>
      <c r="H36" s="42"/>
      <c r="I36" s="42"/>
      <c r="J36" s="42"/>
      <c r="K36" s="42"/>
      <c r="L36" s="42"/>
      <c r="M36" s="42"/>
      <c r="N36" s="44"/>
      <c r="O36" s="45"/>
      <c r="P36" s="46" t="str">
        <f>IF(M36="","",LOOKUP(IF(M36-DATEVALUE(YEAR(M36)&amp;"/"&amp;"4/2")&lt;0,IF(MONTH($N$1)&lt;4,YEAR($N$1)-YEAR(M36),YEAR($N$1)-YEAR(M36)+1),IF(MONTH($N$1)&lt;4,YEAR($N$1)-YEAR(M36)-1,YEAR($N$1)-YEAR(M36))),'1階級番号(4月～9月)'!$A:$A,'1階級番号(4月～9月)'!$B:$B))</f>
        <v/>
      </c>
      <c r="Q36" s="47" t="str">
        <f t="shared" si="1"/>
        <v/>
      </c>
      <c r="R36" s="36" t="e">
        <f>VLOOKUP(F36,'1階級番号(4月～9月)'!$D:$L,3,FALSE())</f>
        <v>#N/A</v>
      </c>
      <c r="S36" s="37" t="e">
        <f>VLOOKUP(F36,'1階級番号(4月～9月)'!$D:$L,4,FALSE())</f>
        <v>#N/A</v>
      </c>
      <c r="T36" s="37" t="e">
        <f>VLOOKUP(F36,'1階級番号(4月～9月)'!$D:$L,5,FALSE())</f>
        <v>#N/A</v>
      </c>
      <c r="U36" s="37" t="e">
        <f>VLOOKUP(F36,'1階級番号(4月～9月)'!$D:$L,6,FALSE())</f>
        <v>#N/A</v>
      </c>
      <c r="V36" s="37" t="e">
        <f>VLOOKUP(F36,'1階級番号(4月～9月)'!$D:$L,7,FALSE())</f>
        <v>#N/A</v>
      </c>
      <c r="W36" s="37" t="e">
        <f>VLOOKUP(F36,'1階級番号(4月～9月)'!$D:$L,8,FALSE())</f>
        <v>#N/A</v>
      </c>
      <c r="X36" s="37" t="e">
        <f>VLOOKUP(F36,'1階級番号(4月～9月)'!$D:$L,9,FALSE())</f>
        <v>#N/A</v>
      </c>
    </row>
    <row r="37" spans="1:24" customFormat="1" ht="24.75" customHeight="1">
      <c r="A37" s="38">
        <v>23</v>
      </c>
      <c r="B37" s="39">
        <f t="shared" si="0"/>
        <v>0</v>
      </c>
      <c r="C37" s="39" t="e">
        <f>#REF!</f>
        <v>#REF!</v>
      </c>
      <c r="D37" s="40" t="str">
        <f>IF(F37="","",VLOOKUP(B37,'1階級番号(4月～9月)'!$D:$E,2,FALSE()))</f>
        <v/>
      </c>
      <c r="E37" s="41"/>
      <c r="F37" s="42"/>
      <c r="G37" s="42"/>
      <c r="H37" s="42"/>
      <c r="I37" s="42"/>
      <c r="J37" s="42"/>
      <c r="K37" s="42"/>
      <c r="L37" s="42"/>
      <c r="M37" s="42"/>
      <c r="N37" s="44"/>
      <c r="O37" s="45"/>
      <c r="P37" s="46" t="str">
        <f>IF(M37="","",LOOKUP(IF(M37-DATEVALUE(YEAR(M37)&amp;"/"&amp;"4/2")&lt;0,IF(MONTH($N$1)&lt;4,YEAR($N$1)-YEAR(M37),YEAR($N$1)-YEAR(M37)+1),IF(MONTH($N$1)&lt;4,YEAR($N$1)-YEAR(M37)-1,YEAR($N$1)-YEAR(M37))),'1階級番号(4月～9月)'!$A:$A,'1階級番号(4月～9月)'!$B:$B))</f>
        <v/>
      </c>
      <c r="Q37" s="47" t="str">
        <f t="shared" si="1"/>
        <v/>
      </c>
      <c r="R37" s="36" t="e">
        <f>VLOOKUP(F37,'1階級番号(4月～9月)'!$D:$L,3,FALSE())</f>
        <v>#N/A</v>
      </c>
      <c r="S37" s="37" t="e">
        <f>VLOOKUP(F37,'1階級番号(4月～9月)'!$D:$L,4,FALSE())</f>
        <v>#N/A</v>
      </c>
      <c r="T37" s="37" t="e">
        <f>VLOOKUP(F37,'1階級番号(4月～9月)'!$D:$L,5,FALSE())</f>
        <v>#N/A</v>
      </c>
      <c r="U37" s="37" t="e">
        <f>VLOOKUP(F37,'1階級番号(4月～9月)'!$D:$L,6,FALSE())</f>
        <v>#N/A</v>
      </c>
      <c r="V37" s="37" t="e">
        <f>VLOOKUP(F37,'1階級番号(4月～9月)'!$D:$L,7,FALSE())</f>
        <v>#N/A</v>
      </c>
      <c r="W37" s="37" t="e">
        <f>VLOOKUP(F37,'1階級番号(4月～9月)'!$D:$L,8,FALSE())</f>
        <v>#N/A</v>
      </c>
      <c r="X37" s="37" t="e">
        <f>VLOOKUP(F37,'1階級番号(4月～9月)'!$D:$L,9,FALSE())</f>
        <v>#N/A</v>
      </c>
    </row>
    <row r="38" spans="1:24" customFormat="1" ht="24.75" customHeight="1">
      <c r="A38" s="38">
        <v>24</v>
      </c>
      <c r="B38" s="39">
        <f t="shared" si="0"/>
        <v>0</v>
      </c>
      <c r="C38" s="39" t="e">
        <f>#REF!</f>
        <v>#REF!</v>
      </c>
      <c r="D38" s="40" t="str">
        <f>IF(F38="","",VLOOKUP(B38,'1階級番号(4月～9月)'!$D:$E,2,FALSE()))</f>
        <v/>
      </c>
      <c r="E38" s="41"/>
      <c r="F38" s="42"/>
      <c r="G38" s="42"/>
      <c r="H38" s="42"/>
      <c r="I38" s="42"/>
      <c r="J38" s="42"/>
      <c r="K38" s="42"/>
      <c r="L38" s="42"/>
      <c r="M38" s="42"/>
      <c r="N38" s="44"/>
      <c r="O38" s="45"/>
      <c r="P38" s="46" t="str">
        <f>IF(M38="","",LOOKUP(IF(M38-DATEVALUE(YEAR(M38)&amp;"/"&amp;"4/2")&lt;0,IF(MONTH($N$1)&lt;4,YEAR($N$1)-YEAR(M38),YEAR($N$1)-YEAR(M38)+1),IF(MONTH($N$1)&lt;4,YEAR($N$1)-YEAR(M38)-1,YEAR($N$1)-YEAR(M38))),'1階級番号(4月～9月)'!$A:$A,'1階級番号(4月～9月)'!$B:$B))</f>
        <v/>
      </c>
      <c r="Q38" s="47" t="str">
        <f t="shared" si="1"/>
        <v/>
      </c>
      <c r="R38" s="36" t="e">
        <f>VLOOKUP(F38,'1階級番号(4月～9月)'!$D:$L,3,FALSE())</f>
        <v>#N/A</v>
      </c>
      <c r="S38" s="37" t="e">
        <f>VLOOKUP(F38,'1階級番号(4月～9月)'!$D:$L,4,FALSE())</f>
        <v>#N/A</v>
      </c>
      <c r="T38" s="37" t="e">
        <f>VLOOKUP(F38,'1階級番号(4月～9月)'!$D:$L,5,FALSE())</f>
        <v>#N/A</v>
      </c>
      <c r="U38" s="37" t="e">
        <f>VLOOKUP(F38,'1階級番号(4月～9月)'!$D:$L,6,FALSE())</f>
        <v>#N/A</v>
      </c>
      <c r="V38" s="37" t="e">
        <f>VLOOKUP(F38,'1階級番号(4月～9月)'!$D:$L,7,FALSE())</f>
        <v>#N/A</v>
      </c>
      <c r="W38" s="37" t="e">
        <f>VLOOKUP(F38,'1階級番号(4月～9月)'!$D:$L,8,FALSE())</f>
        <v>#N/A</v>
      </c>
      <c r="X38" s="37" t="e">
        <f>VLOOKUP(F38,'1階級番号(4月～9月)'!$D:$L,9,FALSE())</f>
        <v>#N/A</v>
      </c>
    </row>
    <row r="39" spans="1:24" customFormat="1" ht="24.75" customHeight="1">
      <c r="A39" s="38">
        <v>25</v>
      </c>
      <c r="B39" s="39">
        <f t="shared" si="0"/>
        <v>0</v>
      </c>
      <c r="C39" s="39" t="e">
        <f>#REF!</f>
        <v>#REF!</v>
      </c>
      <c r="D39" s="40" t="str">
        <f>IF(F39="","",VLOOKUP(B39,'1階級番号(4月～9月)'!$D:$E,2,FALSE()))</f>
        <v/>
      </c>
      <c r="E39" s="41"/>
      <c r="F39" s="42"/>
      <c r="G39" s="42"/>
      <c r="H39" s="42"/>
      <c r="I39" s="42"/>
      <c r="J39" s="42"/>
      <c r="K39" s="42"/>
      <c r="L39" s="42"/>
      <c r="M39" s="42"/>
      <c r="N39" s="44"/>
      <c r="O39" s="45"/>
      <c r="P39" s="46" t="str">
        <f>IF(M39="","",LOOKUP(IF(M39-DATEVALUE(YEAR(M39)&amp;"/"&amp;"4/2")&lt;0,IF(MONTH($N$1)&lt;4,YEAR($N$1)-YEAR(M39),YEAR($N$1)-YEAR(M39)+1),IF(MONTH($N$1)&lt;4,YEAR($N$1)-YEAR(M39)-1,YEAR($N$1)-YEAR(M39))),'1階級番号(4月～9月)'!$A:$A,'1階級番号(4月～9月)'!$B:$B))</f>
        <v/>
      </c>
      <c r="Q39" s="47" t="str">
        <f t="shared" si="1"/>
        <v/>
      </c>
      <c r="R39" s="36" t="e">
        <f>VLOOKUP(F39,'1階級番号(4月～9月)'!$D:$L,3,FALSE())</f>
        <v>#N/A</v>
      </c>
      <c r="S39" s="37" t="e">
        <f>VLOOKUP(F39,'1階級番号(4月～9月)'!$D:$L,4,FALSE())</f>
        <v>#N/A</v>
      </c>
      <c r="T39" s="37" t="e">
        <f>VLOOKUP(F39,'1階級番号(4月～9月)'!$D:$L,5,FALSE())</f>
        <v>#N/A</v>
      </c>
      <c r="U39" s="37" t="e">
        <f>VLOOKUP(F39,'1階級番号(4月～9月)'!$D:$L,6,FALSE())</f>
        <v>#N/A</v>
      </c>
      <c r="V39" s="37" t="e">
        <f>VLOOKUP(F39,'1階級番号(4月～9月)'!$D:$L,7,FALSE())</f>
        <v>#N/A</v>
      </c>
      <c r="W39" s="37" t="e">
        <f>VLOOKUP(F39,'1階級番号(4月～9月)'!$D:$L,8,FALSE())</f>
        <v>#N/A</v>
      </c>
      <c r="X39" s="37" t="e">
        <f>VLOOKUP(F39,'1階級番号(4月～9月)'!$D:$L,9,FALSE())</f>
        <v>#N/A</v>
      </c>
    </row>
    <row r="40" spans="1:24" customFormat="1" ht="24.75" customHeight="1">
      <c r="A40" s="38">
        <v>26</v>
      </c>
      <c r="B40" s="39">
        <f t="shared" si="0"/>
        <v>0</v>
      </c>
      <c r="C40" s="39" t="e">
        <f>#REF!</f>
        <v>#REF!</v>
      </c>
      <c r="D40" s="40" t="str">
        <f>IF(F40="","",VLOOKUP(B40,'1階級番号(4月～9月)'!$D:$E,2,FALSE()))</f>
        <v/>
      </c>
      <c r="E40" s="41"/>
      <c r="F40" s="42"/>
      <c r="G40" s="42"/>
      <c r="H40" s="42"/>
      <c r="I40" s="42"/>
      <c r="J40" s="42"/>
      <c r="K40" s="42"/>
      <c r="L40" s="42"/>
      <c r="M40" s="42"/>
      <c r="N40" s="44"/>
      <c r="O40" s="45"/>
      <c r="P40" s="46" t="str">
        <f>IF(M40="","",LOOKUP(IF(M40-DATEVALUE(YEAR(M40)&amp;"/"&amp;"4/2")&lt;0,IF(MONTH($N$1)&lt;4,YEAR($N$1)-YEAR(M40),YEAR($N$1)-YEAR(M40)+1),IF(MONTH($N$1)&lt;4,YEAR($N$1)-YEAR(M40)-1,YEAR($N$1)-YEAR(M40))),'1階級番号(4月～9月)'!$A:$A,'1階級番号(4月～9月)'!$B:$B))</f>
        <v/>
      </c>
      <c r="Q40" s="47" t="str">
        <f t="shared" si="1"/>
        <v/>
      </c>
      <c r="R40" s="36" t="e">
        <f>VLOOKUP(F40,'1階級番号(4月～9月)'!$D:$L,3,FALSE())</f>
        <v>#N/A</v>
      </c>
      <c r="S40" s="37" t="e">
        <f>VLOOKUP(F40,'1階級番号(4月～9月)'!$D:$L,4,FALSE())</f>
        <v>#N/A</v>
      </c>
      <c r="T40" s="37" t="e">
        <f>VLOOKUP(F40,'1階級番号(4月～9月)'!$D:$L,5,FALSE())</f>
        <v>#N/A</v>
      </c>
      <c r="U40" s="37" t="e">
        <f>VLOOKUP(F40,'1階級番号(4月～9月)'!$D:$L,6,FALSE())</f>
        <v>#N/A</v>
      </c>
      <c r="V40" s="37" t="e">
        <f>VLOOKUP(F40,'1階級番号(4月～9月)'!$D:$L,7,FALSE())</f>
        <v>#N/A</v>
      </c>
      <c r="W40" s="37" t="e">
        <f>VLOOKUP(F40,'1階級番号(4月～9月)'!$D:$L,8,FALSE())</f>
        <v>#N/A</v>
      </c>
      <c r="X40" s="37" t="e">
        <f>VLOOKUP(F40,'1階級番号(4月～9月)'!$D:$L,9,FALSE())</f>
        <v>#N/A</v>
      </c>
    </row>
    <row r="41" spans="1:24" customFormat="1" ht="24.75" customHeight="1">
      <c r="A41" s="38">
        <v>27</v>
      </c>
      <c r="B41" s="39">
        <f t="shared" si="0"/>
        <v>0</v>
      </c>
      <c r="C41" s="39" t="e">
        <f>#REF!</f>
        <v>#REF!</v>
      </c>
      <c r="D41" s="40" t="str">
        <f>IF(F41="","",VLOOKUP(B41,'1階級番号(4月～9月)'!$D:$E,2,FALSE()))</f>
        <v/>
      </c>
      <c r="E41" s="41"/>
      <c r="F41" s="42"/>
      <c r="G41" s="42"/>
      <c r="H41" s="42"/>
      <c r="I41" s="42"/>
      <c r="J41" s="42"/>
      <c r="K41" s="42"/>
      <c r="L41" s="42"/>
      <c r="M41" s="42"/>
      <c r="N41" s="44"/>
      <c r="O41" s="45"/>
      <c r="P41" s="46" t="str">
        <f>IF(M41="","",LOOKUP(IF(M41-DATEVALUE(YEAR(M41)&amp;"/"&amp;"4/2")&lt;0,IF(MONTH($N$1)&lt;4,YEAR($N$1)-YEAR(M41),YEAR($N$1)-YEAR(M41)+1),IF(MONTH($N$1)&lt;4,YEAR($N$1)-YEAR(M41)-1,YEAR($N$1)-YEAR(M41))),'1階級番号(4月～9月)'!$A:$A,'1階級番号(4月～9月)'!$B:$B))</f>
        <v/>
      </c>
      <c r="Q41" s="47" t="str">
        <f t="shared" si="1"/>
        <v/>
      </c>
      <c r="R41" s="36" t="e">
        <f>VLOOKUP(F41,'1階級番号(4月～9月)'!$D:$L,3,FALSE())</f>
        <v>#N/A</v>
      </c>
      <c r="S41" s="37" t="e">
        <f>VLOOKUP(F41,'1階級番号(4月～9月)'!$D:$L,4,FALSE())</f>
        <v>#N/A</v>
      </c>
      <c r="T41" s="37" t="e">
        <f>VLOOKUP(F41,'1階級番号(4月～9月)'!$D:$L,5,FALSE())</f>
        <v>#N/A</v>
      </c>
      <c r="U41" s="37" t="e">
        <f>VLOOKUP(F41,'1階級番号(4月～9月)'!$D:$L,6,FALSE())</f>
        <v>#N/A</v>
      </c>
      <c r="V41" s="37" t="e">
        <f>VLOOKUP(F41,'1階級番号(4月～9月)'!$D:$L,7,FALSE())</f>
        <v>#N/A</v>
      </c>
      <c r="W41" s="37" t="e">
        <f>VLOOKUP(F41,'1階級番号(4月～9月)'!$D:$L,8,FALSE())</f>
        <v>#N/A</v>
      </c>
      <c r="X41" s="37" t="e">
        <f>VLOOKUP(F41,'1階級番号(4月～9月)'!$D:$L,9,FALSE())</f>
        <v>#N/A</v>
      </c>
    </row>
    <row r="42" spans="1:24" customFormat="1" ht="24.75" customHeight="1">
      <c r="A42" s="38">
        <v>28</v>
      </c>
      <c r="B42" s="39">
        <f t="shared" si="0"/>
        <v>0</v>
      </c>
      <c r="C42" s="39" t="e">
        <f>#REF!</f>
        <v>#REF!</v>
      </c>
      <c r="D42" s="40" t="str">
        <f>IF(F42="","",VLOOKUP(B42,'1階級番号(4月～9月)'!$D:$E,2,FALSE()))</f>
        <v/>
      </c>
      <c r="E42" s="41"/>
      <c r="F42" s="42"/>
      <c r="G42" s="42"/>
      <c r="H42" s="42"/>
      <c r="I42" s="42"/>
      <c r="J42" s="42"/>
      <c r="K42" s="42"/>
      <c r="L42" s="42"/>
      <c r="M42" s="42"/>
      <c r="N42" s="44"/>
      <c r="O42" s="45"/>
      <c r="P42" s="46" t="str">
        <f>IF(M42="","",LOOKUP(IF(M42-DATEVALUE(YEAR(M42)&amp;"/"&amp;"4/2")&lt;0,IF(MONTH($N$1)&lt;4,YEAR($N$1)-YEAR(M42),YEAR($N$1)-YEAR(M42)+1),IF(MONTH($N$1)&lt;4,YEAR($N$1)-YEAR(M42)-1,YEAR($N$1)-YEAR(M42))),'1階級番号(4月～9月)'!$A:$A,'1階級番号(4月～9月)'!$B:$B))</f>
        <v/>
      </c>
      <c r="Q42" s="47" t="str">
        <f t="shared" si="1"/>
        <v/>
      </c>
      <c r="R42" s="36" t="e">
        <f>VLOOKUP(F42,'1階級番号(4月～9月)'!$D:$L,3,FALSE())</f>
        <v>#N/A</v>
      </c>
      <c r="S42" s="37" t="e">
        <f>VLOOKUP(F42,'1階級番号(4月～9月)'!$D:$L,4,FALSE())</f>
        <v>#N/A</v>
      </c>
      <c r="T42" s="37" t="e">
        <f>VLOOKUP(F42,'1階級番号(4月～9月)'!$D:$L,5,FALSE())</f>
        <v>#N/A</v>
      </c>
      <c r="U42" s="37" t="e">
        <f>VLOOKUP(F42,'1階級番号(4月～9月)'!$D:$L,6,FALSE())</f>
        <v>#N/A</v>
      </c>
      <c r="V42" s="37" t="e">
        <f>VLOOKUP(F42,'1階級番号(4月～9月)'!$D:$L,7,FALSE())</f>
        <v>#N/A</v>
      </c>
      <c r="W42" s="37" t="e">
        <f>VLOOKUP(F42,'1階級番号(4月～9月)'!$D:$L,8,FALSE())</f>
        <v>#N/A</v>
      </c>
      <c r="X42" s="37" t="e">
        <f>VLOOKUP(F42,'1階級番号(4月～9月)'!$D:$L,9,FALSE())</f>
        <v>#N/A</v>
      </c>
    </row>
    <row r="43" spans="1:24" customFormat="1" ht="24.75" customHeight="1">
      <c r="A43" s="38">
        <v>29</v>
      </c>
      <c r="B43" s="39">
        <f t="shared" si="0"/>
        <v>0</v>
      </c>
      <c r="C43" s="39" t="e">
        <f>#REF!</f>
        <v>#REF!</v>
      </c>
      <c r="D43" s="40" t="str">
        <f>IF(F43="","",VLOOKUP(B43,'1階級番号(4月～9月)'!$D:$E,2,FALSE()))</f>
        <v/>
      </c>
      <c r="E43" s="41"/>
      <c r="F43" s="42"/>
      <c r="G43" s="42"/>
      <c r="H43" s="42"/>
      <c r="I43" s="42"/>
      <c r="J43" s="42"/>
      <c r="K43" s="42"/>
      <c r="L43" s="42"/>
      <c r="M43" s="42"/>
      <c r="N43" s="44"/>
      <c r="O43" s="45"/>
      <c r="P43" s="46" t="str">
        <f>IF(M43="","",LOOKUP(IF(M43-DATEVALUE(YEAR(M43)&amp;"/"&amp;"4/2")&lt;0,IF(MONTH($N$1)&lt;4,YEAR($N$1)-YEAR(M43),YEAR($N$1)-YEAR(M43)+1),IF(MONTH($N$1)&lt;4,YEAR($N$1)-YEAR(M43)-1,YEAR($N$1)-YEAR(M43))),'1階級番号(4月～9月)'!$A:$A,'1階級番号(4月～9月)'!$B:$B))</f>
        <v/>
      </c>
      <c r="Q43" s="47" t="str">
        <f t="shared" si="1"/>
        <v/>
      </c>
      <c r="R43" s="36" t="e">
        <f>VLOOKUP(F43,'1階級番号(4月～9月)'!$D:$L,3,FALSE())</f>
        <v>#N/A</v>
      </c>
      <c r="S43" s="37" t="e">
        <f>VLOOKUP(F43,'1階級番号(4月～9月)'!$D:$L,4,FALSE())</f>
        <v>#N/A</v>
      </c>
      <c r="T43" s="37" t="e">
        <f>VLOOKUP(F43,'1階級番号(4月～9月)'!$D:$L,5,FALSE())</f>
        <v>#N/A</v>
      </c>
      <c r="U43" s="37" t="e">
        <f>VLOOKUP(F43,'1階級番号(4月～9月)'!$D:$L,6,FALSE())</f>
        <v>#N/A</v>
      </c>
      <c r="V43" s="37" t="e">
        <f>VLOOKUP(F43,'1階級番号(4月～9月)'!$D:$L,7,FALSE())</f>
        <v>#N/A</v>
      </c>
      <c r="W43" s="37" t="e">
        <f>VLOOKUP(F43,'1階級番号(4月～9月)'!$D:$L,8,FALSE())</f>
        <v>#N/A</v>
      </c>
      <c r="X43" s="37" t="e">
        <f>VLOOKUP(F43,'1階級番号(4月～9月)'!$D:$L,9,FALSE())</f>
        <v>#N/A</v>
      </c>
    </row>
    <row r="44" spans="1:24" customFormat="1" ht="24.75" customHeight="1">
      <c r="A44" s="38">
        <v>30</v>
      </c>
      <c r="B44" s="39">
        <f t="shared" si="0"/>
        <v>0</v>
      </c>
      <c r="C44" s="39" t="e">
        <f>#REF!</f>
        <v>#REF!</v>
      </c>
      <c r="D44" s="40" t="str">
        <f>IF(F44="","",VLOOKUP(B44,'1階級番号(4月～9月)'!$D:$E,2,FALSE()))</f>
        <v/>
      </c>
      <c r="E44" s="41"/>
      <c r="F44" s="42"/>
      <c r="G44" s="42"/>
      <c r="H44" s="42"/>
      <c r="I44" s="42"/>
      <c r="J44" s="42"/>
      <c r="K44" s="42"/>
      <c r="L44" s="42"/>
      <c r="M44" s="42"/>
      <c r="N44" s="44"/>
      <c r="O44" s="45"/>
      <c r="P44" s="46" t="str">
        <f>IF(M44="","",LOOKUP(IF(M44-DATEVALUE(YEAR(M44)&amp;"/"&amp;"4/2")&lt;0,IF(MONTH($N$1)&lt;4,YEAR($N$1)-YEAR(M44),YEAR($N$1)-YEAR(M44)+1),IF(MONTH($N$1)&lt;4,YEAR($N$1)-YEAR(M44)-1,YEAR($N$1)-YEAR(M44))),'1階級番号(4月～9月)'!$A:$A,'1階級番号(4月～9月)'!$B:$B))</f>
        <v/>
      </c>
      <c r="Q44" s="47" t="str">
        <f t="shared" si="1"/>
        <v/>
      </c>
      <c r="R44" s="36" t="e">
        <f>VLOOKUP(F44,'1階級番号(4月～9月)'!$D:$L,3,FALSE())</f>
        <v>#N/A</v>
      </c>
      <c r="S44" s="37" t="e">
        <f>VLOOKUP(F44,'1階級番号(4月～9月)'!$D:$L,4,FALSE())</f>
        <v>#N/A</v>
      </c>
      <c r="T44" s="37" t="e">
        <f>VLOOKUP(F44,'1階級番号(4月～9月)'!$D:$L,5,FALSE())</f>
        <v>#N/A</v>
      </c>
      <c r="U44" s="37" t="e">
        <f>VLOOKUP(F44,'1階級番号(4月～9月)'!$D:$L,6,FALSE())</f>
        <v>#N/A</v>
      </c>
      <c r="V44" s="37" t="e">
        <f>VLOOKUP(F44,'1階級番号(4月～9月)'!$D:$L,7,FALSE())</f>
        <v>#N/A</v>
      </c>
      <c r="W44" s="37" t="e">
        <f>VLOOKUP(F44,'1階級番号(4月～9月)'!$D:$L,8,FALSE())</f>
        <v>#N/A</v>
      </c>
      <c r="X44" s="37" t="e">
        <f>VLOOKUP(F44,'1階級番号(4月～9月)'!$D:$L,9,FALSE())</f>
        <v>#N/A</v>
      </c>
    </row>
    <row r="45" spans="1:24" customFormat="1" ht="24.75" customHeight="1">
      <c r="A45" s="38">
        <v>31</v>
      </c>
      <c r="B45" s="39">
        <f t="shared" si="0"/>
        <v>0</v>
      </c>
      <c r="C45" s="39" t="e">
        <f>#REF!</f>
        <v>#REF!</v>
      </c>
      <c r="D45" s="40" t="str">
        <f>IF(F45="","",VLOOKUP(B45,'1階級番号(4月～9月)'!$D:$E,2,FALSE()))</f>
        <v/>
      </c>
      <c r="E45" s="41"/>
      <c r="F45" s="42"/>
      <c r="G45" s="42"/>
      <c r="H45" s="42"/>
      <c r="I45" s="42"/>
      <c r="J45" s="42"/>
      <c r="K45" s="42"/>
      <c r="L45" s="42"/>
      <c r="M45" s="42"/>
      <c r="N45" s="44"/>
      <c r="O45" s="45"/>
      <c r="P45" s="46" t="str">
        <f>IF(M45="","",LOOKUP(IF(M45-DATEVALUE(YEAR(M45)&amp;"/"&amp;"4/2")&lt;0,IF(MONTH($N$1)&lt;4,YEAR($N$1)-YEAR(M45),YEAR($N$1)-YEAR(M45)+1),IF(MONTH($N$1)&lt;4,YEAR($N$1)-YEAR(M45)-1,YEAR($N$1)-YEAR(M45))),'1階級番号(4月～9月)'!$A:$A,'1階級番号(4月～9月)'!$B:$B))</f>
        <v/>
      </c>
      <c r="Q45" s="47" t="str">
        <f t="shared" si="1"/>
        <v/>
      </c>
      <c r="R45" s="36" t="e">
        <f>VLOOKUP(F45,'1階級番号(4月～9月)'!$D:$L,3,FALSE())</f>
        <v>#N/A</v>
      </c>
      <c r="S45" s="37" t="e">
        <f>VLOOKUP(F45,'1階級番号(4月～9月)'!$D:$L,4,FALSE())</f>
        <v>#N/A</v>
      </c>
      <c r="T45" s="37" t="e">
        <f>VLOOKUP(F45,'1階級番号(4月～9月)'!$D:$L,5,FALSE())</f>
        <v>#N/A</v>
      </c>
      <c r="U45" s="37" t="e">
        <f>VLOOKUP(F45,'1階級番号(4月～9月)'!$D:$L,6,FALSE())</f>
        <v>#N/A</v>
      </c>
      <c r="V45" s="37" t="e">
        <f>VLOOKUP(F45,'1階級番号(4月～9月)'!$D:$L,7,FALSE())</f>
        <v>#N/A</v>
      </c>
      <c r="W45" s="37" t="e">
        <f>VLOOKUP(F45,'1階級番号(4月～9月)'!$D:$L,8,FALSE())</f>
        <v>#N/A</v>
      </c>
      <c r="X45" s="37" t="e">
        <f>VLOOKUP(F45,'1階級番号(4月～9月)'!$D:$L,9,FALSE())</f>
        <v>#N/A</v>
      </c>
    </row>
    <row r="46" spans="1:24" customFormat="1" ht="24.75" customHeight="1">
      <c r="A46" s="38">
        <v>32</v>
      </c>
      <c r="B46" s="39">
        <f t="shared" si="0"/>
        <v>0</v>
      </c>
      <c r="C46" s="39" t="e">
        <f>#REF!</f>
        <v>#REF!</v>
      </c>
      <c r="D46" s="40" t="str">
        <f>IF(F46="","",VLOOKUP(B46,'1階級番号(4月～9月)'!$D:$E,2,FALSE()))</f>
        <v/>
      </c>
      <c r="E46" s="41"/>
      <c r="F46" s="42"/>
      <c r="G46" s="42"/>
      <c r="H46" s="42"/>
      <c r="I46" s="42"/>
      <c r="J46" s="42"/>
      <c r="K46" s="42"/>
      <c r="L46" s="42"/>
      <c r="M46" s="42"/>
      <c r="N46" s="44"/>
      <c r="O46" s="45"/>
      <c r="P46" s="46" t="str">
        <f>IF(M46="","",LOOKUP(IF(M46-DATEVALUE(YEAR(M46)&amp;"/"&amp;"4/2")&lt;0,IF(MONTH($N$1)&lt;4,YEAR($N$1)-YEAR(M46),YEAR($N$1)-YEAR(M46)+1),IF(MONTH($N$1)&lt;4,YEAR($N$1)-YEAR(M46)-1,YEAR($N$1)-YEAR(M46))),'1階級番号(4月～9月)'!$A:$A,'1階級番号(4月～9月)'!$B:$B))</f>
        <v/>
      </c>
      <c r="Q46" s="47" t="str">
        <f t="shared" si="1"/>
        <v/>
      </c>
      <c r="R46" s="36" t="e">
        <f>VLOOKUP(F46,'1階級番号(4月～9月)'!$D:$L,3,FALSE())</f>
        <v>#N/A</v>
      </c>
      <c r="S46" s="37" t="e">
        <f>VLOOKUP(F46,'1階級番号(4月～9月)'!$D:$L,4,FALSE())</f>
        <v>#N/A</v>
      </c>
      <c r="T46" s="37" t="e">
        <f>VLOOKUP(F46,'1階級番号(4月～9月)'!$D:$L,5,FALSE())</f>
        <v>#N/A</v>
      </c>
      <c r="U46" s="37" t="e">
        <f>VLOOKUP(F46,'1階級番号(4月～9月)'!$D:$L,6,FALSE())</f>
        <v>#N/A</v>
      </c>
      <c r="V46" s="37" t="e">
        <f>VLOOKUP(F46,'1階級番号(4月～9月)'!$D:$L,7,FALSE())</f>
        <v>#N/A</v>
      </c>
      <c r="W46" s="37" t="e">
        <f>VLOOKUP(F46,'1階級番号(4月～9月)'!$D:$L,8,FALSE())</f>
        <v>#N/A</v>
      </c>
      <c r="X46" s="37" t="e">
        <f>VLOOKUP(F46,'1階級番号(4月～9月)'!$D:$L,9,FALSE())</f>
        <v>#N/A</v>
      </c>
    </row>
    <row r="47" spans="1:24" customFormat="1" ht="24.75" customHeight="1">
      <c r="A47" s="38">
        <v>33</v>
      </c>
      <c r="B47" s="39">
        <f t="shared" ref="B47:B78" si="2">F47</f>
        <v>0</v>
      </c>
      <c r="C47" s="39" t="e">
        <f>#REF!</f>
        <v>#REF!</v>
      </c>
      <c r="D47" s="40" t="str">
        <f>IF(F47="","",VLOOKUP(B47,'1階級番号(4月～9月)'!$D:$E,2,FALSE()))</f>
        <v/>
      </c>
      <c r="E47" s="41"/>
      <c r="F47" s="42"/>
      <c r="G47" s="42"/>
      <c r="H47" s="42"/>
      <c r="I47" s="42"/>
      <c r="J47" s="42"/>
      <c r="K47" s="42"/>
      <c r="L47" s="42"/>
      <c r="M47" s="42"/>
      <c r="N47" s="44"/>
      <c r="O47" s="45"/>
      <c r="P47" s="46" t="str">
        <f>IF(M47="","",LOOKUP(IF(M47-DATEVALUE(YEAR(M47)&amp;"/"&amp;"4/2")&lt;0,IF(MONTH($N$1)&lt;4,YEAR($N$1)-YEAR(M47),YEAR($N$1)-YEAR(M47)+1),IF(MONTH($N$1)&lt;4,YEAR($N$1)-YEAR(M47)-1,YEAR($N$1)-YEAR(M47))),'1階級番号(4月～9月)'!$A:$A,'1階級番号(4月～9月)'!$B:$B))</f>
        <v/>
      </c>
      <c r="Q47" s="47" t="str">
        <f t="shared" ref="Q47:Q78" si="3">IF(P47="","",IF(P47=R47,"",IF(P47=S47,"",IF(P47=T47,"",IF(P47=U47,"",IF(P47=V47,"",IF(P47=W47,"",IF(P47=X47,"","学年確認！"))))))))</f>
        <v/>
      </c>
      <c r="R47" s="36" t="e">
        <f>VLOOKUP(F47,'1階級番号(4月～9月)'!$D:$L,3,FALSE())</f>
        <v>#N/A</v>
      </c>
      <c r="S47" s="37" t="e">
        <f>VLOOKUP(F47,'1階級番号(4月～9月)'!$D:$L,4,FALSE())</f>
        <v>#N/A</v>
      </c>
      <c r="T47" s="37" t="e">
        <f>VLOOKUP(F47,'1階級番号(4月～9月)'!$D:$L,5,FALSE())</f>
        <v>#N/A</v>
      </c>
      <c r="U47" s="37" t="e">
        <f>VLOOKUP(F47,'1階級番号(4月～9月)'!$D:$L,6,FALSE())</f>
        <v>#N/A</v>
      </c>
      <c r="V47" s="37" t="e">
        <f>VLOOKUP(F47,'1階級番号(4月～9月)'!$D:$L,7,FALSE())</f>
        <v>#N/A</v>
      </c>
      <c r="W47" s="37" t="e">
        <f>VLOOKUP(F47,'1階級番号(4月～9月)'!$D:$L,8,FALSE())</f>
        <v>#N/A</v>
      </c>
      <c r="X47" s="37" t="e">
        <f>VLOOKUP(F47,'1階級番号(4月～9月)'!$D:$L,9,FALSE())</f>
        <v>#N/A</v>
      </c>
    </row>
    <row r="48" spans="1:24" customFormat="1" ht="24.75" customHeight="1">
      <c r="A48" s="38">
        <v>34</v>
      </c>
      <c r="B48" s="39">
        <f t="shared" si="2"/>
        <v>0</v>
      </c>
      <c r="C48" s="39" t="e">
        <f>#REF!</f>
        <v>#REF!</v>
      </c>
      <c r="D48" s="40" t="str">
        <f>IF(F48="","",VLOOKUP(B48,'1階級番号(4月～9月)'!$D:$E,2,FALSE()))</f>
        <v/>
      </c>
      <c r="E48" s="41"/>
      <c r="F48" s="42"/>
      <c r="G48" s="42"/>
      <c r="H48" s="42"/>
      <c r="I48" s="42"/>
      <c r="J48" s="42"/>
      <c r="K48" s="42"/>
      <c r="L48" s="42"/>
      <c r="M48" s="42"/>
      <c r="N48" s="44"/>
      <c r="O48" s="45"/>
      <c r="P48" s="46" t="str">
        <f>IF(M48="","",LOOKUP(IF(M48-DATEVALUE(YEAR(M48)&amp;"/"&amp;"4/2")&lt;0,IF(MONTH($N$1)&lt;4,YEAR($N$1)-YEAR(M48),YEAR($N$1)-YEAR(M48)+1),IF(MONTH($N$1)&lt;4,YEAR($N$1)-YEAR(M48)-1,YEAR($N$1)-YEAR(M48))),'1階級番号(4月～9月)'!$A:$A,'1階級番号(4月～9月)'!$B:$B))</f>
        <v/>
      </c>
      <c r="Q48" s="47" t="str">
        <f t="shared" si="3"/>
        <v/>
      </c>
      <c r="R48" s="36" t="e">
        <f>VLOOKUP(F48,'1階級番号(4月～9月)'!$D:$L,3,FALSE())</f>
        <v>#N/A</v>
      </c>
      <c r="S48" s="37" t="e">
        <f>VLOOKUP(F48,'1階級番号(4月～9月)'!$D:$L,4,FALSE())</f>
        <v>#N/A</v>
      </c>
      <c r="T48" s="37" t="e">
        <f>VLOOKUP(F48,'1階級番号(4月～9月)'!$D:$L,5,FALSE())</f>
        <v>#N/A</v>
      </c>
      <c r="U48" s="37" t="e">
        <f>VLOOKUP(F48,'1階級番号(4月～9月)'!$D:$L,6,FALSE())</f>
        <v>#N/A</v>
      </c>
      <c r="V48" s="37" t="e">
        <f>VLOOKUP(F48,'1階級番号(4月～9月)'!$D:$L,7,FALSE())</f>
        <v>#N/A</v>
      </c>
      <c r="W48" s="37" t="e">
        <f>VLOOKUP(F48,'1階級番号(4月～9月)'!$D:$L,8,FALSE())</f>
        <v>#N/A</v>
      </c>
      <c r="X48" s="37" t="e">
        <f>VLOOKUP(F48,'1階級番号(4月～9月)'!$D:$L,9,FALSE())</f>
        <v>#N/A</v>
      </c>
    </row>
    <row r="49" spans="1:24" customFormat="1" ht="24.75" customHeight="1">
      <c r="A49" s="38">
        <v>35</v>
      </c>
      <c r="B49" s="39">
        <f t="shared" si="2"/>
        <v>0</v>
      </c>
      <c r="C49" s="39" t="e">
        <f>#REF!</f>
        <v>#REF!</v>
      </c>
      <c r="D49" s="40" t="str">
        <f>IF(F49="","",VLOOKUP(B49,'1階級番号(4月～9月)'!$D:$E,2,FALSE()))</f>
        <v/>
      </c>
      <c r="E49" s="41"/>
      <c r="F49" s="42"/>
      <c r="G49" s="42"/>
      <c r="H49" s="42"/>
      <c r="I49" s="42"/>
      <c r="J49" s="42"/>
      <c r="K49" s="42"/>
      <c r="L49" s="42"/>
      <c r="M49" s="42"/>
      <c r="N49" s="44"/>
      <c r="O49" s="45"/>
      <c r="P49" s="46" t="str">
        <f>IF(M49="","",LOOKUP(IF(M49-DATEVALUE(YEAR(M49)&amp;"/"&amp;"4/2")&lt;0,IF(MONTH($N$1)&lt;4,YEAR($N$1)-YEAR(M49),YEAR($N$1)-YEAR(M49)+1),IF(MONTH($N$1)&lt;4,YEAR($N$1)-YEAR(M49)-1,YEAR($N$1)-YEAR(M49))),'1階級番号(4月～9月)'!$A:$A,'1階級番号(4月～9月)'!$B:$B))</f>
        <v/>
      </c>
      <c r="Q49" s="47" t="str">
        <f t="shared" si="3"/>
        <v/>
      </c>
      <c r="R49" s="36" t="e">
        <f>VLOOKUP(F49,'1階級番号(4月～9月)'!$D:$L,3,FALSE())</f>
        <v>#N/A</v>
      </c>
      <c r="S49" s="37" t="e">
        <f>VLOOKUP(F49,'1階級番号(4月～9月)'!$D:$L,4,FALSE())</f>
        <v>#N/A</v>
      </c>
      <c r="T49" s="37" t="e">
        <f>VLOOKUP(F49,'1階級番号(4月～9月)'!$D:$L,5,FALSE())</f>
        <v>#N/A</v>
      </c>
      <c r="U49" s="37" t="e">
        <f>VLOOKUP(F49,'1階級番号(4月～9月)'!$D:$L,6,FALSE())</f>
        <v>#N/A</v>
      </c>
      <c r="V49" s="37" t="e">
        <f>VLOOKUP(F49,'1階級番号(4月～9月)'!$D:$L,7,FALSE())</f>
        <v>#N/A</v>
      </c>
      <c r="W49" s="37" t="e">
        <f>VLOOKUP(F49,'1階級番号(4月～9月)'!$D:$L,8,FALSE())</f>
        <v>#N/A</v>
      </c>
      <c r="X49" s="37" t="e">
        <f>VLOOKUP(F49,'1階級番号(4月～9月)'!$D:$L,9,FALSE())</f>
        <v>#N/A</v>
      </c>
    </row>
    <row r="50" spans="1:24" customFormat="1" ht="24.75" customHeight="1">
      <c r="A50" s="38">
        <v>36</v>
      </c>
      <c r="B50" s="39">
        <f t="shared" si="2"/>
        <v>0</v>
      </c>
      <c r="C50" s="39" t="e">
        <f>#REF!</f>
        <v>#REF!</v>
      </c>
      <c r="D50" s="40" t="str">
        <f>IF(F50="","",VLOOKUP(B50,'1階級番号(4月～9月)'!$D:$E,2,FALSE()))</f>
        <v/>
      </c>
      <c r="E50" s="41"/>
      <c r="F50" s="42"/>
      <c r="G50" s="42"/>
      <c r="H50" s="42"/>
      <c r="I50" s="42"/>
      <c r="J50" s="42"/>
      <c r="K50" s="42"/>
      <c r="L50" s="42"/>
      <c r="M50" s="42"/>
      <c r="N50" s="44"/>
      <c r="O50" s="45"/>
      <c r="P50" s="46" t="str">
        <f>IF(M50="","",LOOKUP(IF(M50-DATEVALUE(YEAR(M50)&amp;"/"&amp;"4/2")&lt;0,IF(MONTH($N$1)&lt;4,YEAR($N$1)-YEAR(M50),YEAR($N$1)-YEAR(M50)+1),IF(MONTH($N$1)&lt;4,YEAR($N$1)-YEAR(M50)-1,YEAR($N$1)-YEAR(M50))),'1階級番号(4月～9月)'!$A:$A,'1階級番号(4月～9月)'!$B:$B))</f>
        <v/>
      </c>
      <c r="Q50" s="47" t="str">
        <f t="shared" si="3"/>
        <v/>
      </c>
      <c r="R50" s="36" t="e">
        <f>VLOOKUP(F50,'1階級番号(4月～9月)'!$D:$L,3,FALSE())</f>
        <v>#N/A</v>
      </c>
      <c r="S50" s="37" t="e">
        <f>VLOOKUP(F50,'1階級番号(4月～9月)'!$D:$L,4,FALSE())</f>
        <v>#N/A</v>
      </c>
      <c r="T50" s="37" t="e">
        <f>VLOOKUP(F50,'1階級番号(4月～9月)'!$D:$L,5,FALSE())</f>
        <v>#N/A</v>
      </c>
      <c r="U50" s="37" t="e">
        <f>VLOOKUP(F50,'1階級番号(4月～9月)'!$D:$L,6,FALSE())</f>
        <v>#N/A</v>
      </c>
      <c r="V50" s="37" t="e">
        <f>VLOOKUP(F50,'1階級番号(4月～9月)'!$D:$L,7,FALSE())</f>
        <v>#N/A</v>
      </c>
      <c r="W50" s="37" t="e">
        <f>VLOOKUP(F50,'1階級番号(4月～9月)'!$D:$L,8,FALSE())</f>
        <v>#N/A</v>
      </c>
      <c r="X50" s="37" t="e">
        <f>VLOOKUP(F50,'1階級番号(4月～9月)'!$D:$L,9,FALSE())</f>
        <v>#N/A</v>
      </c>
    </row>
    <row r="51" spans="1:24" customFormat="1" ht="24.75" customHeight="1">
      <c r="A51" s="38">
        <v>37</v>
      </c>
      <c r="B51" s="39">
        <f t="shared" si="2"/>
        <v>0</v>
      </c>
      <c r="C51" s="39" t="e">
        <f>#REF!</f>
        <v>#REF!</v>
      </c>
      <c r="D51" s="40" t="str">
        <f>IF(F51="","",VLOOKUP(B51,'1階級番号(4月～9月)'!$D:$E,2,FALSE()))</f>
        <v/>
      </c>
      <c r="E51" s="41"/>
      <c r="F51" s="42"/>
      <c r="G51" s="42"/>
      <c r="H51" s="42"/>
      <c r="I51" s="42"/>
      <c r="J51" s="42"/>
      <c r="K51" s="42"/>
      <c r="L51" s="42"/>
      <c r="M51" s="42"/>
      <c r="N51" s="44"/>
      <c r="O51" s="45"/>
      <c r="P51" s="46" t="str">
        <f>IF(M51="","",LOOKUP(IF(M51-DATEVALUE(YEAR(M51)&amp;"/"&amp;"4/2")&lt;0,IF(MONTH($N$1)&lt;4,YEAR($N$1)-YEAR(M51),YEAR($N$1)-YEAR(M51)+1),IF(MONTH($N$1)&lt;4,YEAR($N$1)-YEAR(M51)-1,YEAR($N$1)-YEAR(M51))),'1階級番号(4月～9月)'!$A:$A,'1階級番号(4月～9月)'!$B:$B))</f>
        <v/>
      </c>
      <c r="Q51" s="47" t="str">
        <f t="shared" si="3"/>
        <v/>
      </c>
      <c r="R51" s="36" t="e">
        <f>VLOOKUP(F51,'1階級番号(4月～9月)'!$D:$L,3,FALSE())</f>
        <v>#N/A</v>
      </c>
      <c r="S51" s="37" t="e">
        <f>VLOOKUP(F51,'1階級番号(4月～9月)'!$D:$L,4,FALSE())</f>
        <v>#N/A</v>
      </c>
      <c r="T51" s="37" t="e">
        <f>VLOOKUP(F51,'1階級番号(4月～9月)'!$D:$L,5,FALSE())</f>
        <v>#N/A</v>
      </c>
      <c r="U51" s="37" t="e">
        <f>VLOOKUP(F51,'1階級番号(4月～9月)'!$D:$L,6,FALSE())</f>
        <v>#N/A</v>
      </c>
      <c r="V51" s="37" t="e">
        <f>VLOOKUP(F51,'1階級番号(4月～9月)'!$D:$L,7,FALSE())</f>
        <v>#N/A</v>
      </c>
      <c r="W51" s="37" t="e">
        <f>VLOOKUP(F51,'1階級番号(4月～9月)'!$D:$L,8,FALSE())</f>
        <v>#N/A</v>
      </c>
      <c r="X51" s="37" t="e">
        <f>VLOOKUP(F51,'1階級番号(4月～9月)'!$D:$L,9,FALSE())</f>
        <v>#N/A</v>
      </c>
    </row>
    <row r="52" spans="1:24" customFormat="1" ht="24.75" customHeight="1">
      <c r="A52" s="38">
        <v>38</v>
      </c>
      <c r="B52" s="39">
        <f t="shared" si="2"/>
        <v>0</v>
      </c>
      <c r="C52" s="39" t="e">
        <f>#REF!</f>
        <v>#REF!</v>
      </c>
      <c r="D52" s="40" t="str">
        <f>IF(F52="","",VLOOKUP(B52,'1階級番号(4月～9月)'!$D:$E,2,FALSE()))</f>
        <v/>
      </c>
      <c r="E52" s="41"/>
      <c r="F52" s="42"/>
      <c r="G52" s="42"/>
      <c r="H52" s="42"/>
      <c r="I52" s="42"/>
      <c r="J52" s="42"/>
      <c r="K52" s="42"/>
      <c r="L52" s="42"/>
      <c r="M52" s="42"/>
      <c r="N52" s="44"/>
      <c r="O52" s="45"/>
      <c r="P52" s="46" t="str">
        <f>IF(M52="","",LOOKUP(IF(M52-DATEVALUE(YEAR(M52)&amp;"/"&amp;"4/2")&lt;0,IF(MONTH($N$1)&lt;4,YEAR($N$1)-YEAR(M52),YEAR($N$1)-YEAR(M52)+1),IF(MONTH($N$1)&lt;4,YEAR($N$1)-YEAR(M52)-1,YEAR($N$1)-YEAR(M52))),'1階級番号(4月～9月)'!$A:$A,'1階級番号(4月～9月)'!$B:$B))</f>
        <v/>
      </c>
      <c r="Q52" s="47" t="str">
        <f t="shared" si="3"/>
        <v/>
      </c>
      <c r="R52" s="36" t="e">
        <f>VLOOKUP(F52,'1階級番号(4月～9月)'!$D:$L,3,FALSE())</f>
        <v>#N/A</v>
      </c>
      <c r="S52" s="37" t="e">
        <f>VLOOKUP(F52,'1階級番号(4月～9月)'!$D:$L,4,FALSE())</f>
        <v>#N/A</v>
      </c>
      <c r="T52" s="37" t="e">
        <f>VLOOKUP(F52,'1階級番号(4月～9月)'!$D:$L,5,FALSE())</f>
        <v>#N/A</v>
      </c>
      <c r="U52" s="37" t="e">
        <f>VLOOKUP(F52,'1階級番号(4月～9月)'!$D:$L,6,FALSE())</f>
        <v>#N/A</v>
      </c>
      <c r="V52" s="37" t="e">
        <f>VLOOKUP(F52,'1階級番号(4月～9月)'!$D:$L,7,FALSE())</f>
        <v>#N/A</v>
      </c>
      <c r="W52" s="37" t="e">
        <f>VLOOKUP(F52,'1階級番号(4月～9月)'!$D:$L,8,FALSE())</f>
        <v>#N/A</v>
      </c>
      <c r="X52" s="37" t="e">
        <f>VLOOKUP(F52,'1階級番号(4月～9月)'!$D:$L,9,FALSE())</f>
        <v>#N/A</v>
      </c>
    </row>
    <row r="53" spans="1:24" customFormat="1" ht="24.75" customHeight="1">
      <c r="A53" s="38">
        <v>39</v>
      </c>
      <c r="B53" s="39">
        <f t="shared" si="2"/>
        <v>0</v>
      </c>
      <c r="C53" s="39" t="e">
        <f>#REF!</f>
        <v>#REF!</v>
      </c>
      <c r="D53" s="40" t="str">
        <f>IF(F53="","",VLOOKUP(B53,'1階級番号(4月～9月)'!$D:$E,2,FALSE()))</f>
        <v/>
      </c>
      <c r="E53" s="41"/>
      <c r="F53" s="42"/>
      <c r="G53" s="42"/>
      <c r="H53" s="42"/>
      <c r="I53" s="42"/>
      <c r="J53" s="42"/>
      <c r="K53" s="42"/>
      <c r="L53" s="42"/>
      <c r="M53" s="42"/>
      <c r="N53" s="44"/>
      <c r="O53" s="45"/>
      <c r="P53" s="46" t="str">
        <f>IF(M53="","",LOOKUP(IF(M53-DATEVALUE(YEAR(M53)&amp;"/"&amp;"4/2")&lt;0,IF(MONTH($N$1)&lt;4,YEAR($N$1)-YEAR(M53),YEAR($N$1)-YEAR(M53)+1),IF(MONTH($N$1)&lt;4,YEAR($N$1)-YEAR(M53)-1,YEAR($N$1)-YEAR(M53))),'1階級番号(4月～9月)'!$A:$A,'1階級番号(4月～9月)'!$B:$B))</f>
        <v/>
      </c>
      <c r="Q53" s="47" t="str">
        <f t="shared" si="3"/>
        <v/>
      </c>
      <c r="R53" s="36" t="e">
        <f>VLOOKUP(F53,'1階級番号(4月～9月)'!$D:$L,3,FALSE())</f>
        <v>#N/A</v>
      </c>
      <c r="S53" s="37" t="e">
        <f>VLOOKUP(F53,'1階級番号(4月～9月)'!$D:$L,4,FALSE())</f>
        <v>#N/A</v>
      </c>
      <c r="T53" s="37" t="e">
        <f>VLOOKUP(F53,'1階級番号(4月～9月)'!$D:$L,5,FALSE())</f>
        <v>#N/A</v>
      </c>
      <c r="U53" s="37" t="e">
        <f>VLOOKUP(F53,'1階級番号(4月～9月)'!$D:$L,6,FALSE())</f>
        <v>#N/A</v>
      </c>
      <c r="V53" s="37" t="e">
        <f>VLOOKUP(F53,'1階級番号(4月～9月)'!$D:$L,7,FALSE())</f>
        <v>#N/A</v>
      </c>
      <c r="W53" s="37" t="e">
        <f>VLOOKUP(F53,'1階級番号(4月～9月)'!$D:$L,8,FALSE())</f>
        <v>#N/A</v>
      </c>
      <c r="X53" s="37" t="e">
        <f>VLOOKUP(F53,'1階級番号(4月～9月)'!$D:$L,9,FALSE())</f>
        <v>#N/A</v>
      </c>
    </row>
    <row r="54" spans="1:24" customFormat="1" ht="24.75" customHeight="1">
      <c r="A54" s="38">
        <v>40</v>
      </c>
      <c r="B54" s="39">
        <f t="shared" si="2"/>
        <v>0</v>
      </c>
      <c r="C54" s="39" t="e">
        <f>#REF!</f>
        <v>#REF!</v>
      </c>
      <c r="D54" s="40" t="str">
        <f>IF(F54="","",VLOOKUP(B54,'1階級番号(4月～9月)'!$D:$E,2,FALSE()))</f>
        <v/>
      </c>
      <c r="E54" s="41"/>
      <c r="F54" s="42"/>
      <c r="G54" s="42"/>
      <c r="H54" s="42"/>
      <c r="I54" s="42"/>
      <c r="J54" s="42"/>
      <c r="K54" s="42"/>
      <c r="L54" s="42"/>
      <c r="M54" s="42"/>
      <c r="N54" s="44"/>
      <c r="O54" s="45"/>
      <c r="P54" s="46" t="str">
        <f>IF(M54="","",LOOKUP(IF(M54-DATEVALUE(YEAR(M54)&amp;"/"&amp;"4/2")&lt;0,IF(MONTH($N$1)&lt;4,YEAR($N$1)-YEAR(M54),YEAR($N$1)-YEAR(M54)+1),IF(MONTH($N$1)&lt;4,YEAR($N$1)-YEAR(M54)-1,YEAR($N$1)-YEAR(M54))),'1階級番号(4月～9月)'!$A:$A,'1階級番号(4月～9月)'!$B:$B))</f>
        <v/>
      </c>
      <c r="Q54" s="47" t="str">
        <f t="shared" si="3"/>
        <v/>
      </c>
      <c r="R54" s="36" t="e">
        <f>VLOOKUP(F54,'1階級番号(4月～9月)'!$D:$L,3,FALSE())</f>
        <v>#N/A</v>
      </c>
      <c r="S54" s="37" t="e">
        <f>VLOOKUP(F54,'1階級番号(4月～9月)'!$D:$L,4,FALSE())</f>
        <v>#N/A</v>
      </c>
      <c r="T54" s="37" t="e">
        <f>VLOOKUP(F54,'1階級番号(4月～9月)'!$D:$L,5,FALSE())</f>
        <v>#N/A</v>
      </c>
      <c r="U54" s="37" t="e">
        <f>VLOOKUP(F54,'1階級番号(4月～9月)'!$D:$L,6,FALSE())</f>
        <v>#N/A</v>
      </c>
      <c r="V54" s="37" t="e">
        <f>VLOOKUP(F54,'1階級番号(4月～9月)'!$D:$L,7,FALSE())</f>
        <v>#N/A</v>
      </c>
      <c r="W54" s="37" t="e">
        <f>VLOOKUP(F54,'1階級番号(4月～9月)'!$D:$L,8,FALSE())</f>
        <v>#N/A</v>
      </c>
      <c r="X54" s="37" t="e">
        <f>VLOOKUP(F54,'1階級番号(4月～9月)'!$D:$L,9,FALSE())</f>
        <v>#N/A</v>
      </c>
    </row>
    <row r="55" spans="1:24" customFormat="1" ht="24.75" customHeight="1">
      <c r="A55" s="38">
        <v>41</v>
      </c>
      <c r="B55" s="39">
        <f t="shared" si="2"/>
        <v>0</v>
      </c>
      <c r="C55" s="39" t="e">
        <f>#REF!</f>
        <v>#REF!</v>
      </c>
      <c r="D55" s="40" t="str">
        <f>IF(F55="","",VLOOKUP(B55,'1階級番号(4月～9月)'!$D:$E,2,FALSE()))</f>
        <v/>
      </c>
      <c r="E55" s="41"/>
      <c r="F55" s="42"/>
      <c r="G55" s="42"/>
      <c r="H55" s="42"/>
      <c r="I55" s="42"/>
      <c r="J55" s="42"/>
      <c r="K55" s="42"/>
      <c r="L55" s="42"/>
      <c r="M55" s="42"/>
      <c r="N55" s="44"/>
      <c r="O55" s="45"/>
      <c r="P55" s="46" t="str">
        <f>IF(M55="","",LOOKUP(IF(M55-DATEVALUE(YEAR(M55)&amp;"/"&amp;"4/2")&lt;0,IF(MONTH($N$1)&lt;4,YEAR($N$1)-YEAR(M55),YEAR($N$1)-YEAR(M55)+1),IF(MONTH($N$1)&lt;4,YEAR($N$1)-YEAR(M55)-1,YEAR($N$1)-YEAR(M55))),'1階級番号(4月～9月)'!$A:$A,'1階級番号(4月～9月)'!$B:$B))</f>
        <v/>
      </c>
      <c r="Q55" s="47" t="str">
        <f t="shared" si="3"/>
        <v/>
      </c>
      <c r="R55" s="36" t="e">
        <f>VLOOKUP(F55,'1階級番号(4月～9月)'!$D:$L,3,FALSE())</f>
        <v>#N/A</v>
      </c>
      <c r="S55" s="37" t="e">
        <f>VLOOKUP(F55,'1階級番号(4月～9月)'!$D:$L,4,FALSE())</f>
        <v>#N/A</v>
      </c>
      <c r="T55" s="37" t="e">
        <f>VLOOKUP(F55,'1階級番号(4月～9月)'!$D:$L,5,FALSE())</f>
        <v>#N/A</v>
      </c>
      <c r="U55" s="37" t="e">
        <f>VLOOKUP(F55,'1階級番号(4月～9月)'!$D:$L,6,FALSE())</f>
        <v>#N/A</v>
      </c>
      <c r="V55" s="37" t="e">
        <f>VLOOKUP(F55,'1階級番号(4月～9月)'!$D:$L,7,FALSE())</f>
        <v>#N/A</v>
      </c>
      <c r="W55" s="37" t="e">
        <f>VLOOKUP(F55,'1階級番号(4月～9月)'!$D:$L,8,FALSE())</f>
        <v>#N/A</v>
      </c>
      <c r="X55" s="37" t="e">
        <f>VLOOKUP(F55,'1階級番号(4月～9月)'!$D:$L,9,FALSE())</f>
        <v>#N/A</v>
      </c>
    </row>
    <row r="56" spans="1:24" customFormat="1" ht="24.75" customHeight="1">
      <c r="A56" s="38">
        <v>42</v>
      </c>
      <c r="B56" s="39">
        <f t="shared" si="2"/>
        <v>0</v>
      </c>
      <c r="C56" s="39" t="e">
        <f>#REF!</f>
        <v>#REF!</v>
      </c>
      <c r="D56" s="40" t="str">
        <f>IF(F56="","",VLOOKUP(B56,'1階級番号(4月～9月)'!$D:$E,2,FALSE()))</f>
        <v/>
      </c>
      <c r="E56" s="41"/>
      <c r="F56" s="42"/>
      <c r="G56" s="42"/>
      <c r="H56" s="42"/>
      <c r="I56" s="42"/>
      <c r="J56" s="42"/>
      <c r="K56" s="42"/>
      <c r="L56" s="42"/>
      <c r="M56" s="42"/>
      <c r="N56" s="44"/>
      <c r="O56" s="45"/>
      <c r="P56" s="46" t="str">
        <f>IF(M56="","",LOOKUP(IF(M56-DATEVALUE(YEAR(M56)&amp;"/"&amp;"4/2")&lt;0,IF(MONTH($N$1)&lt;4,YEAR($N$1)-YEAR(M56),YEAR($N$1)-YEAR(M56)+1),IF(MONTH($N$1)&lt;4,YEAR($N$1)-YEAR(M56)-1,YEAR($N$1)-YEAR(M56))),'1階級番号(4月～9月)'!$A:$A,'1階級番号(4月～9月)'!$B:$B))</f>
        <v/>
      </c>
      <c r="Q56" s="47" t="str">
        <f t="shared" si="3"/>
        <v/>
      </c>
      <c r="R56" s="36" t="e">
        <f>VLOOKUP(F56,'1階級番号(4月～9月)'!$D:$L,3,FALSE())</f>
        <v>#N/A</v>
      </c>
      <c r="S56" s="37" t="e">
        <f>VLOOKUP(F56,'1階級番号(4月～9月)'!$D:$L,4,FALSE())</f>
        <v>#N/A</v>
      </c>
      <c r="T56" s="37" t="e">
        <f>VLOOKUP(F56,'1階級番号(4月～9月)'!$D:$L,5,FALSE())</f>
        <v>#N/A</v>
      </c>
      <c r="U56" s="37" t="e">
        <f>VLOOKUP(F56,'1階級番号(4月～9月)'!$D:$L,6,FALSE())</f>
        <v>#N/A</v>
      </c>
      <c r="V56" s="37" t="e">
        <f>VLOOKUP(F56,'1階級番号(4月～9月)'!$D:$L,7,FALSE())</f>
        <v>#N/A</v>
      </c>
      <c r="W56" s="37" t="e">
        <f>VLOOKUP(F56,'1階級番号(4月～9月)'!$D:$L,8,FALSE())</f>
        <v>#N/A</v>
      </c>
      <c r="X56" s="37" t="e">
        <f>VLOOKUP(F56,'1階級番号(4月～9月)'!$D:$L,9,FALSE())</f>
        <v>#N/A</v>
      </c>
    </row>
    <row r="57" spans="1:24" customFormat="1" ht="24.75" customHeight="1">
      <c r="A57" s="38">
        <v>43</v>
      </c>
      <c r="B57" s="39">
        <f t="shared" si="2"/>
        <v>0</v>
      </c>
      <c r="C57" s="39" t="e">
        <f>#REF!</f>
        <v>#REF!</v>
      </c>
      <c r="D57" s="40" t="str">
        <f>IF(F57="","",VLOOKUP(B57,'1階級番号(4月～9月)'!$D:$E,2,FALSE()))</f>
        <v/>
      </c>
      <c r="E57" s="41"/>
      <c r="F57" s="42"/>
      <c r="G57" s="42"/>
      <c r="H57" s="42"/>
      <c r="I57" s="42"/>
      <c r="J57" s="42"/>
      <c r="K57" s="42"/>
      <c r="L57" s="42"/>
      <c r="M57" s="42"/>
      <c r="N57" s="44"/>
      <c r="O57" s="45"/>
      <c r="P57" s="46" t="str">
        <f>IF(M57="","",LOOKUP(IF(M57-DATEVALUE(YEAR(M57)&amp;"/"&amp;"4/2")&lt;0,IF(MONTH($N$1)&lt;4,YEAR($N$1)-YEAR(M57),YEAR($N$1)-YEAR(M57)+1),IF(MONTH($N$1)&lt;4,YEAR($N$1)-YEAR(M57)-1,YEAR($N$1)-YEAR(M57))),'1階級番号(4月～9月)'!$A:$A,'1階級番号(4月～9月)'!$B:$B))</f>
        <v/>
      </c>
      <c r="Q57" s="47" t="str">
        <f t="shared" si="3"/>
        <v/>
      </c>
      <c r="R57" s="36" t="e">
        <f>VLOOKUP(F57,'1階級番号(4月～9月)'!$D:$L,3,FALSE())</f>
        <v>#N/A</v>
      </c>
      <c r="S57" s="37" t="e">
        <f>VLOOKUP(F57,'1階級番号(4月～9月)'!$D:$L,4,FALSE())</f>
        <v>#N/A</v>
      </c>
      <c r="T57" s="37" t="e">
        <f>VLOOKUP(F57,'1階級番号(4月～9月)'!$D:$L,5,FALSE())</f>
        <v>#N/A</v>
      </c>
      <c r="U57" s="37" t="e">
        <f>VLOOKUP(F57,'1階級番号(4月～9月)'!$D:$L,6,FALSE())</f>
        <v>#N/A</v>
      </c>
      <c r="V57" s="37" t="e">
        <f>VLOOKUP(F57,'1階級番号(4月～9月)'!$D:$L,7,FALSE())</f>
        <v>#N/A</v>
      </c>
      <c r="W57" s="37" t="e">
        <f>VLOOKUP(F57,'1階級番号(4月～9月)'!$D:$L,8,FALSE())</f>
        <v>#N/A</v>
      </c>
      <c r="X57" s="37" t="e">
        <f>VLOOKUP(F57,'1階級番号(4月～9月)'!$D:$L,9,FALSE())</f>
        <v>#N/A</v>
      </c>
    </row>
    <row r="58" spans="1:24" customFormat="1" ht="24.75" customHeight="1">
      <c r="A58" s="38">
        <v>44</v>
      </c>
      <c r="B58" s="39">
        <f t="shared" si="2"/>
        <v>0</v>
      </c>
      <c r="C58" s="39" t="e">
        <f>#REF!</f>
        <v>#REF!</v>
      </c>
      <c r="D58" s="40" t="str">
        <f>IF(F58="","",VLOOKUP(B58,'1階級番号(4月～9月)'!$D:$E,2,FALSE()))</f>
        <v/>
      </c>
      <c r="E58" s="41"/>
      <c r="F58" s="42"/>
      <c r="G58" s="42"/>
      <c r="H58" s="42"/>
      <c r="I58" s="42"/>
      <c r="J58" s="42"/>
      <c r="K58" s="42"/>
      <c r="L58" s="42"/>
      <c r="M58" s="42"/>
      <c r="N58" s="44"/>
      <c r="O58" s="45"/>
      <c r="P58" s="46" t="str">
        <f>IF(M58="","",LOOKUP(IF(M58-DATEVALUE(YEAR(M58)&amp;"/"&amp;"4/2")&lt;0,IF(MONTH($N$1)&lt;4,YEAR($N$1)-YEAR(M58),YEAR($N$1)-YEAR(M58)+1),IF(MONTH($N$1)&lt;4,YEAR($N$1)-YEAR(M58)-1,YEAR($N$1)-YEAR(M58))),'1階級番号(4月～9月)'!$A:$A,'1階級番号(4月～9月)'!$B:$B))</f>
        <v/>
      </c>
      <c r="Q58" s="47" t="str">
        <f t="shared" si="3"/>
        <v/>
      </c>
      <c r="R58" s="36" t="e">
        <f>VLOOKUP(F58,'1階級番号(4月～9月)'!$D:$L,3,FALSE())</f>
        <v>#N/A</v>
      </c>
      <c r="S58" s="37" t="e">
        <f>VLOOKUP(F58,'1階級番号(4月～9月)'!$D:$L,4,FALSE())</f>
        <v>#N/A</v>
      </c>
      <c r="T58" s="37" t="e">
        <f>VLOOKUP(F58,'1階級番号(4月～9月)'!$D:$L,5,FALSE())</f>
        <v>#N/A</v>
      </c>
      <c r="U58" s="37" t="e">
        <f>VLOOKUP(F58,'1階級番号(4月～9月)'!$D:$L,6,FALSE())</f>
        <v>#N/A</v>
      </c>
      <c r="V58" s="37" t="e">
        <f>VLOOKUP(F58,'1階級番号(4月～9月)'!$D:$L,7,FALSE())</f>
        <v>#N/A</v>
      </c>
      <c r="W58" s="37" t="e">
        <f>VLOOKUP(F58,'1階級番号(4月～9月)'!$D:$L,8,FALSE())</f>
        <v>#N/A</v>
      </c>
      <c r="X58" s="37" t="e">
        <f>VLOOKUP(F58,'1階級番号(4月～9月)'!$D:$L,9,FALSE())</f>
        <v>#N/A</v>
      </c>
    </row>
    <row r="59" spans="1:24" customFormat="1" ht="24.75" customHeight="1">
      <c r="A59" s="38">
        <v>45</v>
      </c>
      <c r="B59" s="39">
        <f t="shared" si="2"/>
        <v>0</v>
      </c>
      <c r="C59" s="39" t="e">
        <f>#REF!</f>
        <v>#REF!</v>
      </c>
      <c r="D59" s="40" t="str">
        <f>IF(F59="","",VLOOKUP(B59,'1階級番号(4月～9月)'!$D:$E,2,FALSE()))</f>
        <v/>
      </c>
      <c r="E59" s="41"/>
      <c r="F59" s="42"/>
      <c r="G59" s="42"/>
      <c r="H59" s="42"/>
      <c r="I59" s="42"/>
      <c r="J59" s="42"/>
      <c r="K59" s="42"/>
      <c r="L59" s="42"/>
      <c r="M59" s="42"/>
      <c r="N59" s="44"/>
      <c r="O59" s="45"/>
      <c r="P59" s="46" t="str">
        <f>IF(M59="","",LOOKUP(IF(M59-DATEVALUE(YEAR(M59)&amp;"/"&amp;"4/2")&lt;0,IF(MONTH($N$1)&lt;4,YEAR($N$1)-YEAR(M59),YEAR($N$1)-YEAR(M59)+1),IF(MONTH($N$1)&lt;4,YEAR($N$1)-YEAR(M59)-1,YEAR($N$1)-YEAR(M59))),'1階級番号(4月～9月)'!$A:$A,'1階級番号(4月～9月)'!$B:$B))</f>
        <v/>
      </c>
      <c r="Q59" s="47" t="str">
        <f t="shared" si="3"/>
        <v/>
      </c>
      <c r="R59" s="36" t="e">
        <f>VLOOKUP(F59,'1階級番号(4月～9月)'!$D:$L,3,FALSE())</f>
        <v>#N/A</v>
      </c>
      <c r="S59" s="37" t="e">
        <f>VLOOKUP(F59,'1階級番号(4月～9月)'!$D:$L,4,FALSE())</f>
        <v>#N/A</v>
      </c>
      <c r="T59" s="37" t="e">
        <f>VLOOKUP(F59,'1階級番号(4月～9月)'!$D:$L,5,FALSE())</f>
        <v>#N/A</v>
      </c>
      <c r="U59" s="37" t="e">
        <f>VLOOKUP(F59,'1階級番号(4月～9月)'!$D:$L,6,FALSE())</f>
        <v>#N/A</v>
      </c>
      <c r="V59" s="37" t="e">
        <f>VLOOKUP(F59,'1階級番号(4月～9月)'!$D:$L,7,FALSE())</f>
        <v>#N/A</v>
      </c>
      <c r="W59" s="37" t="e">
        <f>VLOOKUP(F59,'1階級番号(4月～9月)'!$D:$L,8,FALSE())</f>
        <v>#N/A</v>
      </c>
      <c r="X59" s="37" t="e">
        <f>VLOOKUP(F59,'1階級番号(4月～9月)'!$D:$L,9,FALSE())</f>
        <v>#N/A</v>
      </c>
    </row>
    <row r="60" spans="1:24" customFormat="1" ht="24.75" customHeight="1">
      <c r="A60" s="38">
        <v>46</v>
      </c>
      <c r="B60" s="39">
        <f t="shared" si="2"/>
        <v>0</v>
      </c>
      <c r="C60" s="39" t="e">
        <f>#REF!</f>
        <v>#REF!</v>
      </c>
      <c r="D60" s="40" t="str">
        <f>IF(F60="","",VLOOKUP(B60,'1階級番号(4月～9月)'!$D:$E,2,FALSE()))</f>
        <v/>
      </c>
      <c r="E60" s="41"/>
      <c r="F60" s="42"/>
      <c r="G60" s="42"/>
      <c r="H60" s="42"/>
      <c r="I60" s="42"/>
      <c r="J60" s="42"/>
      <c r="K60" s="42"/>
      <c r="L60" s="42"/>
      <c r="M60" s="42"/>
      <c r="N60" s="44"/>
      <c r="O60" s="45"/>
      <c r="P60" s="46" t="str">
        <f>IF(M60="","",LOOKUP(IF(M60-DATEVALUE(YEAR(M60)&amp;"/"&amp;"4/2")&lt;0,IF(MONTH($N$1)&lt;4,YEAR($N$1)-YEAR(M60),YEAR($N$1)-YEAR(M60)+1),IF(MONTH($N$1)&lt;4,YEAR($N$1)-YEAR(M60)-1,YEAR($N$1)-YEAR(M60))),'1階級番号(4月～9月)'!$A:$A,'1階級番号(4月～9月)'!$B:$B))</f>
        <v/>
      </c>
      <c r="Q60" s="47" t="str">
        <f t="shared" si="3"/>
        <v/>
      </c>
      <c r="R60" s="36" t="e">
        <f>VLOOKUP(F60,'1階級番号(4月～9月)'!$D:$L,3,FALSE())</f>
        <v>#N/A</v>
      </c>
      <c r="S60" s="37" t="e">
        <f>VLOOKUP(F60,'1階級番号(4月～9月)'!$D:$L,4,FALSE())</f>
        <v>#N/A</v>
      </c>
      <c r="T60" s="37" t="e">
        <f>VLOOKUP(F60,'1階級番号(4月～9月)'!$D:$L,5,FALSE())</f>
        <v>#N/A</v>
      </c>
      <c r="U60" s="37" t="e">
        <f>VLOOKUP(F60,'1階級番号(4月～9月)'!$D:$L,6,FALSE())</f>
        <v>#N/A</v>
      </c>
      <c r="V60" s="37" t="e">
        <f>VLOOKUP(F60,'1階級番号(4月～9月)'!$D:$L,7,FALSE())</f>
        <v>#N/A</v>
      </c>
      <c r="W60" s="37" t="e">
        <f>VLOOKUP(F60,'1階級番号(4月～9月)'!$D:$L,8,FALSE())</f>
        <v>#N/A</v>
      </c>
      <c r="X60" s="37" t="e">
        <f>VLOOKUP(F60,'1階級番号(4月～9月)'!$D:$L,9,FALSE())</f>
        <v>#N/A</v>
      </c>
    </row>
    <row r="61" spans="1:24" customFormat="1" ht="24.75" customHeight="1">
      <c r="A61" s="38">
        <v>47</v>
      </c>
      <c r="B61" s="39">
        <f t="shared" si="2"/>
        <v>0</v>
      </c>
      <c r="C61" s="39" t="e">
        <f>#REF!</f>
        <v>#REF!</v>
      </c>
      <c r="D61" s="40" t="str">
        <f>IF(F61="","",VLOOKUP(B61,'1階級番号(4月～9月)'!$D:$E,2,FALSE()))</f>
        <v/>
      </c>
      <c r="E61" s="41"/>
      <c r="F61" s="42"/>
      <c r="G61" s="42"/>
      <c r="H61" s="42"/>
      <c r="I61" s="42"/>
      <c r="J61" s="42"/>
      <c r="K61" s="42"/>
      <c r="L61" s="42"/>
      <c r="M61" s="42"/>
      <c r="N61" s="44"/>
      <c r="O61" s="45"/>
      <c r="P61" s="46" t="str">
        <f>IF(M61="","",LOOKUP(IF(M61-DATEVALUE(YEAR(M61)&amp;"/"&amp;"4/2")&lt;0,IF(MONTH($N$1)&lt;4,YEAR($N$1)-YEAR(M61),YEAR($N$1)-YEAR(M61)+1),IF(MONTH($N$1)&lt;4,YEAR($N$1)-YEAR(M61)-1,YEAR($N$1)-YEAR(M61))),'1階級番号(4月～9月)'!$A:$A,'1階級番号(4月～9月)'!$B:$B))</f>
        <v/>
      </c>
      <c r="Q61" s="47" t="str">
        <f t="shared" si="3"/>
        <v/>
      </c>
      <c r="R61" s="36" t="e">
        <f>VLOOKUP(F61,'1階級番号(4月～9月)'!$D:$L,3,FALSE())</f>
        <v>#N/A</v>
      </c>
      <c r="S61" s="37" t="e">
        <f>VLOOKUP(F61,'1階級番号(4月～9月)'!$D:$L,4,FALSE())</f>
        <v>#N/A</v>
      </c>
      <c r="T61" s="37" t="e">
        <f>VLOOKUP(F61,'1階級番号(4月～9月)'!$D:$L,5,FALSE())</f>
        <v>#N/A</v>
      </c>
      <c r="U61" s="37" t="e">
        <f>VLOOKUP(F61,'1階級番号(4月～9月)'!$D:$L,6,FALSE())</f>
        <v>#N/A</v>
      </c>
      <c r="V61" s="37" t="e">
        <f>VLOOKUP(F61,'1階級番号(4月～9月)'!$D:$L,7,FALSE())</f>
        <v>#N/A</v>
      </c>
      <c r="W61" s="37" t="e">
        <f>VLOOKUP(F61,'1階級番号(4月～9月)'!$D:$L,8,FALSE())</f>
        <v>#N/A</v>
      </c>
      <c r="X61" s="37" t="e">
        <f>VLOOKUP(F61,'1階級番号(4月～9月)'!$D:$L,9,FALSE())</f>
        <v>#N/A</v>
      </c>
    </row>
    <row r="62" spans="1:24" customFormat="1" ht="24.75" customHeight="1">
      <c r="A62" s="38">
        <v>48</v>
      </c>
      <c r="B62" s="39">
        <f t="shared" si="2"/>
        <v>0</v>
      </c>
      <c r="C62" s="39" t="e">
        <f>#REF!</f>
        <v>#REF!</v>
      </c>
      <c r="D62" s="40" t="str">
        <f>IF(F62="","",VLOOKUP(B62,'1階級番号(4月～9月)'!$D:$E,2,FALSE()))</f>
        <v/>
      </c>
      <c r="E62" s="41"/>
      <c r="F62" s="42"/>
      <c r="G62" s="42"/>
      <c r="H62" s="42"/>
      <c r="I62" s="42"/>
      <c r="J62" s="42"/>
      <c r="K62" s="42"/>
      <c r="L62" s="42"/>
      <c r="M62" s="42"/>
      <c r="N62" s="44"/>
      <c r="O62" s="45"/>
      <c r="P62" s="46" t="str">
        <f>IF(M62="","",LOOKUP(IF(M62-DATEVALUE(YEAR(M62)&amp;"/"&amp;"4/2")&lt;0,IF(MONTH($N$1)&lt;4,YEAR($N$1)-YEAR(M62),YEAR($N$1)-YEAR(M62)+1),IF(MONTH($N$1)&lt;4,YEAR($N$1)-YEAR(M62)-1,YEAR($N$1)-YEAR(M62))),'1階級番号(4月～9月)'!$A:$A,'1階級番号(4月～9月)'!$B:$B))</f>
        <v/>
      </c>
      <c r="Q62" s="47" t="str">
        <f t="shared" si="3"/>
        <v/>
      </c>
      <c r="R62" s="36" t="e">
        <f>VLOOKUP(F62,'1階級番号(4月～9月)'!$D:$L,3,FALSE())</f>
        <v>#N/A</v>
      </c>
      <c r="S62" s="37" t="e">
        <f>VLOOKUP(F62,'1階級番号(4月～9月)'!$D:$L,4,FALSE())</f>
        <v>#N/A</v>
      </c>
      <c r="T62" s="37" t="e">
        <f>VLOOKUP(F62,'1階級番号(4月～9月)'!$D:$L,5,FALSE())</f>
        <v>#N/A</v>
      </c>
      <c r="U62" s="37" t="e">
        <f>VLOOKUP(F62,'1階級番号(4月～9月)'!$D:$L,6,FALSE())</f>
        <v>#N/A</v>
      </c>
      <c r="V62" s="37" t="e">
        <f>VLOOKUP(F62,'1階級番号(4月～9月)'!$D:$L,7,FALSE())</f>
        <v>#N/A</v>
      </c>
      <c r="W62" s="37" t="e">
        <f>VLOOKUP(F62,'1階級番号(4月～9月)'!$D:$L,8,FALSE())</f>
        <v>#N/A</v>
      </c>
      <c r="X62" s="37" t="e">
        <f>VLOOKUP(F62,'1階級番号(4月～9月)'!$D:$L,9,FALSE())</f>
        <v>#N/A</v>
      </c>
    </row>
    <row r="63" spans="1:24" customFormat="1" ht="24.75" customHeight="1">
      <c r="A63" s="38">
        <v>49</v>
      </c>
      <c r="B63" s="39">
        <f t="shared" si="2"/>
        <v>0</v>
      </c>
      <c r="C63" s="39" t="e">
        <f>#REF!</f>
        <v>#REF!</v>
      </c>
      <c r="D63" s="40" t="str">
        <f>IF(F63="","",VLOOKUP(B63,'1階級番号(4月～9月)'!$D:$E,2,FALSE()))</f>
        <v/>
      </c>
      <c r="E63" s="41"/>
      <c r="F63" s="42"/>
      <c r="G63" s="42"/>
      <c r="H63" s="42"/>
      <c r="I63" s="42"/>
      <c r="J63" s="42"/>
      <c r="K63" s="42"/>
      <c r="L63" s="42"/>
      <c r="M63" s="42"/>
      <c r="N63" s="44"/>
      <c r="O63" s="45"/>
      <c r="P63" s="46" t="str">
        <f>IF(M63="","",LOOKUP(IF(M63-DATEVALUE(YEAR(M63)&amp;"/"&amp;"4/2")&lt;0,IF(MONTH($N$1)&lt;4,YEAR($N$1)-YEAR(M63),YEAR($N$1)-YEAR(M63)+1),IF(MONTH($N$1)&lt;4,YEAR($N$1)-YEAR(M63)-1,YEAR($N$1)-YEAR(M63))),'1階級番号(4月～9月)'!$A:$A,'1階級番号(4月～9月)'!$B:$B))</f>
        <v/>
      </c>
      <c r="Q63" s="47" t="str">
        <f t="shared" si="3"/>
        <v/>
      </c>
      <c r="R63" s="36" t="e">
        <f>VLOOKUP(F63,'1階級番号(4月～9月)'!$D:$L,3,FALSE())</f>
        <v>#N/A</v>
      </c>
      <c r="S63" s="37" t="e">
        <f>VLOOKUP(F63,'1階級番号(4月～9月)'!$D:$L,4,FALSE())</f>
        <v>#N/A</v>
      </c>
      <c r="T63" s="37" t="e">
        <f>VLOOKUP(F63,'1階級番号(4月～9月)'!$D:$L,5,FALSE())</f>
        <v>#N/A</v>
      </c>
      <c r="U63" s="37" t="e">
        <f>VLOOKUP(F63,'1階級番号(4月～9月)'!$D:$L,6,FALSE())</f>
        <v>#N/A</v>
      </c>
      <c r="V63" s="37" t="e">
        <f>VLOOKUP(F63,'1階級番号(4月～9月)'!$D:$L,7,FALSE())</f>
        <v>#N/A</v>
      </c>
      <c r="W63" s="37" t="e">
        <f>VLOOKUP(F63,'1階級番号(4月～9月)'!$D:$L,8,FALSE())</f>
        <v>#N/A</v>
      </c>
      <c r="X63" s="37" t="e">
        <f>VLOOKUP(F63,'1階級番号(4月～9月)'!$D:$L,9,FALSE())</f>
        <v>#N/A</v>
      </c>
    </row>
    <row r="64" spans="1:24" customFormat="1" ht="24.75" customHeight="1">
      <c r="A64" s="38">
        <v>50</v>
      </c>
      <c r="B64" s="39">
        <f t="shared" si="2"/>
        <v>0</v>
      </c>
      <c r="C64" s="39" t="e">
        <f>#REF!</f>
        <v>#REF!</v>
      </c>
      <c r="D64" s="40" t="str">
        <f>IF(F64="","",VLOOKUP(B64,'1階級番号(4月～9月)'!$D:$E,2,FALSE()))</f>
        <v/>
      </c>
      <c r="E64" s="41"/>
      <c r="F64" s="42"/>
      <c r="G64" s="42"/>
      <c r="H64" s="42"/>
      <c r="I64" s="42"/>
      <c r="J64" s="42"/>
      <c r="K64" s="42"/>
      <c r="L64" s="42"/>
      <c r="M64" s="42"/>
      <c r="N64" s="44"/>
      <c r="O64" s="45"/>
      <c r="P64" s="46" t="str">
        <f>IF(M64="","",LOOKUP(IF(M64-DATEVALUE(YEAR(M64)&amp;"/"&amp;"4/2")&lt;0,IF(MONTH($N$1)&lt;4,YEAR($N$1)-YEAR(M64),YEAR($N$1)-YEAR(M64)+1),IF(MONTH($N$1)&lt;4,YEAR($N$1)-YEAR(M64)-1,YEAR($N$1)-YEAR(M64))),'1階級番号(4月～9月)'!$A:$A,'1階級番号(4月～9月)'!$B:$B))</f>
        <v/>
      </c>
      <c r="Q64" s="47" t="str">
        <f t="shared" si="3"/>
        <v/>
      </c>
      <c r="R64" s="36" t="e">
        <f>VLOOKUP(F64,'1階級番号(4月～9月)'!$D:$L,3,FALSE())</f>
        <v>#N/A</v>
      </c>
      <c r="S64" s="37" t="e">
        <f>VLOOKUP(F64,'1階級番号(4月～9月)'!$D:$L,4,FALSE())</f>
        <v>#N/A</v>
      </c>
      <c r="T64" s="37" t="e">
        <f>VLOOKUP(F64,'1階級番号(4月～9月)'!$D:$L,5,FALSE())</f>
        <v>#N/A</v>
      </c>
      <c r="U64" s="37" t="e">
        <f>VLOOKUP(F64,'1階級番号(4月～9月)'!$D:$L,6,FALSE())</f>
        <v>#N/A</v>
      </c>
      <c r="V64" s="37" t="e">
        <f>VLOOKUP(F64,'1階級番号(4月～9月)'!$D:$L,7,FALSE())</f>
        <v>#N/A</v>
      </c>
      <c r="W64" s="37" t="e">
        <f>VLOOKUP(F64,'1階級番号(4月～9月)'!$D:$L,8,FALSE())</f>
        <v>#N/A</v>
      </c>
      <c r="X64" s="37" t="e">
        <f>VLOOKUP(F64,'1階級番号(4月～9月)'!$D:$L,9,FALSE())</f>
        <v>#N/A</v>
      </c>
    </row>
    <row r="65" spans="1:24" customFormat="1" ht="24.75" customHeight="1">
      <c r="A65" s="38">
        <v>51</v>
      </c>
      <c r="B65" s="39">
        <f t="shared" si="2"/>
        <v>0</v>
      </c>
      <c r="C65" s="39" t="e">
        <f>#REF!</f>
        <v>#REF!</v>
      </c>
      <c r="D65" s="40" t="str">
        <f>IF(F65="","",VLOOKUP(B65,'1階級番号(4月～9月)'!$D:$E,2,FALSE()))</f>
        <v/>
      </c>
      <c r="E65" s="41"/>
      <c r="F65" s="42"/>
      <c r="G65" s="42"/>
      <c r="H65" s="42"/>
      <c r="I65" s="42"/>
      <c r="J65" s="42"/>
      <c r="K65" s="42"/>
      <c r="L65" s="42"/>
      <c r="M65" s="42"/>
      <c r="N65" s="44"/>
      <c r="O65" s="45"/>
      <c r="P65" s="46" t="str">
        <f>IF(M65="","",LOOKUP(IF(M65-DATEVALUE(YEAR(M65)&amp;"/"&amp;"4/2")&lt;0,IF(MONTH($N$1)&lt;4,YEAR($N$1)-YEAR(M65),YEAR($N$1)-YEAR(M65)+1),IF(MONTH($N$1)&lt;4,YEAR($N$1)-YEAR(M65)-1,YEAR($N$1)-YEAR(M65))),'1階級番号(4月～9月)'!$A:$A,'1階級番号(4月～9月)'!$B:$B))</f>
        <v/>
      </c>
      <c r="Q65" s="47" t="str">
        <f t="shared" si="3"/>
        <v/>
      </c>
      <c r="R65" s="36" t="e">
        <f>VLOOKUP(F65,'1階級番号(4月～9月)'!$D:$L,3,FALSE())</f>
        <v>#N/A</v>
      </c>
      <c r="S65" s="37" t="e">
        <f>VLOOKUP(F65,'1階級番号(4月～9月)'!$D:$L,4,FALSE())</f>
        <v>#N/A</v>
      </c>
      <c r="T65" s="37" t="e">
        <f>VLOOKUP(F65,'1階級番号(4月～9月)'!$D:$L,5,FALSE())</f>
        <v>#N/A</v>
      </c>
      <c r="U65" s="37" t="e">
        <f>VLOOKUP(F65,'1階級番号(4月～9月)'!$D:$L,6,FALSE())</f>
        <v>#N/A</v>
      </c>
      <c r="V65" s="37" t="e">
        <f>VLOOKUP(F65,'1階級番号(4月～9月)'!$D:$L,7,FALSE())</f>
        <v>#N/A</v>
      </c>
      <c r="W65" s="37" t="e">
        <f>VLOOKUP(F65,'1階級番号(4月～9月)'!$D:$L,8,FALSE())</f>
        <v>#N/A</v>
      </c>
      <c r="X65" s="37" t="e">
        <f>VLOOKUP(F65,'1階級番号(4月～9月)'!$D:$L,9,FALSE())</f>
        <v>#N/A</v>
      </c>
    </row>
    <row r="66" spans="1:24" customFormat="1" ht="24.75" customHeight="1">
      <c r="A66" s="38">
        <v>52</v>
      </c>
      <c r="B66" s="39">
        <f t="shared" si="2"/>
        <v>0</v>
      </c>
      <c r="C66" s="39" t="e">
        <f>#REF!</f>
        <v>#REF!</v>
      </c>
      <c r="D66" s="40" t="str">
        <f>IF(F66="","",VLOOKUP(B66,'1階級番号(4月～9月)'!$D:$E,2,FALSE()))</f>
        <v/>
      </c>
      <c r="E66" s="41"/>
      <c r="F66" s="42"/>
      <c r="G66" s="42"/>
      <c r="H66" s="42"/>
      <c r="I66" s="42"/>
      <c r="J66" s="42"/>
      <c r="K66" s="42"/>
      <c r="L66" s="42"/>
      <c r="M66" s="42"/>
      <c r="N66" s="44"/>
      <c r="O66" s="45"/>
      <c r="P66" s="46" t="str">
        <f>IF(M66="","",LOOKUP(IF(M66-DATEVALUE(YEAR(M66)&amp;"/"&amp;"4/2")&lt;0,IF(MONTH($N$1)&lt;4,YEAR($N$1)-YEAR(M66),YEAR($N$1)-YEAR(M66)+1),IF(MONTH($N$1)&lt;4,YEAR($N$1)-YEAR(M66)-1,YEAR($N$1)-YEAR(M66))),'1階級番号(4月～9月)'!$A:$A,'1階級番号(4月～9月)'!$B:$B))</f>
        <v/>
      </c>
      <c r="Q66" s="47" t="str">
        <f t="shared" si="3"/>
        <v/>
      </c>
      <c r="R66" s="36" t="e">
        <f>VLOOKUP(F66,'1階級番号(4月～9月)'!$D:$L,3,FALSE())</f>
        <v>#N/A</v>
      </c>
      <c r="S66" s="37" t="e">
        <f>VLOOKUP(F66,'1階級番号(4月～9月)'!$D:$L,4,FALSE())</f>
        <v>#N/A</v>
      </c>
      <c r="T66" s="37" t="e">
        <f>VLOOKUP(F66,'1階級番号(4月～9月)'!$D:$L,5,FALSE())</f>
        <v>#N/A</v>
      </c>
      <c r="U66" s="37" t="e">
        <f>VLOOKUP(F66,'1階級番号(4月～9月)'!$D:$L,6,FALSE())</f>
        <v>#N/A</v>
      </c>
      <c r="V66" s="37" t="e">
        <f>VLOOKUP(F66,'1階級番号(4月～9月)'!$D:$L,7,FALSE())</f>
        <v>#N/A</v>
      </c>
      <c r="W66" s="37" t="e">
        <f>VLOOKUP(F66,'1階級番号(4月～9月)'!$D:$L,8,FALSE())</f>
        <v>#N/A</v>
      </c>
      <c r="X66" s="37" t="e">
        <f>VLOOKUP(F66,'1階級番号(4月～9月)'!$D:$L,9,FALSE())</f>
        <v>#N/A</v>
      </c>
    </row>
    <row r="67" spans="1:24" customFormat="1" ht="24.75" customHeight="1">
      <c r="A67" s="38">
        <v>53</v>
      </c>
      <c r="B67" s="39">
        <f t="shared" si="2"/>
        <v>0</v>
      </c>
      <c r="C67" s="39" t="e">
        <f>#REF!</f>
        <v>#REF!</v>
      </c>
      <c r="D67" s="40" t="str">
        <f>IF(F67="","",VLOOKUP(B67,'1階級番号(4月～9月)'!$D:$E,2,FALSE()))</f>
        <v/>
      </c>
      <c r="E67" s="41"/>
      <c r="F67" s="42"/>
      <c r="G67" s="42"/>
      <c r="H67" s="42"/>
      <c r="I67" s="42"/>
      <c r="J67" s="42"/>
      <c r="K67" s="42"/>
      <c r="L67" s="42"/>
      <c r="M67" s="42"/>
      <c r="N67" s="44"/>
      <c r="O67" s="45"/>
      <c r="P67" s="46" t="str">
        <f>IF(M67="","",LOOKUP(IF(M67-DATEVALUE(YEAR(M67)&amp;"/"&amp;"4/2")&lt;0,IF(MONTH($N$1)&lt;4,YEAR($N$1)-YEAR(M67),YEAR($N$1)-YEAR(M67)+1),IF(MONTH($N$1)&lt;4,YEAR($N$1)-YEAR(M67)-1,YEAR($N$1)-YEAR(M67))),'1階級番号(4月～9月)'!$A:$A,'1階級番号(4月～9月)'!$B:$B))</f>
        <v/>
      </c>
      <c r="Q67" s="47" t="str">
        <f t="shared" si="3"/>
        <v/>
      </c>
      <c r="R67" s="36" t="e">
        <f>VLOOKUP(F67,'1階級番号(4月～9月)'!$D:$L,3,FALSE())</f>
        <v>#N/A</v>
      </c>
      <c r="S67" s="37" t="e">
        <f>VLOOKUP(F67,'1階級番号(4月～9月)'!$D:$L,4,FALSE())</f>
        <v>#N/A</v>
      </c>
      <c r="T67" s="37" t="e">
        <f>VLOOKUP(F67,'1階級番号(4月～9月)'!$D:$L,5,FALSE())</f>
        <v>#N/A</v>
      </c>
      <c r="U67" s="37" t="e">
        <f>VLOOKUP(F67,'1階級番号(4月～9月)'!$D:$L,6,FALSE())</f>
        <v>#N/A</v>
      </c>
      <c r="V67" s="37" t="e">
        <f>VLOOKUP(F67,'1階級番号(4月～9月)'!$D:$L,7,FALSE())</f>
        <v>#N/A</v>
      </c>
      <c r="W67" s="37" t="e">
        <f>VLOOKUP(F67,'1階級番号(4月～9月)'!$D:$L,8,FALSE())</f>
        <v>#N/A</v>
      </c>
      <c r="X67" s="37" t="e">
        <f>VLOOKUP(F67,'1階級番号(4月～9月)'!$D:$L,9,FALSE())</f>
        <v>#N/A</v>
      </c>
    </row>
    <row r="68" spans="1:24" customFormat="1" ht="24.75" customHeight="1">
      <c r="A68" s="38">
        <v>54</v>
      </c>
      <c r="B68" s="39">
        <f t="shared" si="2"/>
        <v>0</v>
      </c>
      <c r="C68" s="39" t="e">
        <f>#REF!</f>
        <v>#REF!</v>
      </c>
      <c r="D68" s="40" t="str">
        <f>IF(F68="","",VLOOKUP(B68,'1階級番号(4月～9月)'!$D:$E,2,FALSE()))</f>
        <v/>
      </c>
      <c r="E68" s="41"/>
      <c r="F68" s="42"/>
      <c r="G68" s="42"/>
      <c r="H68" s="42"/>
      <c r="I68" s="42"/>
      <c r="J68" s="42"/>
      <c r="K68" s="42"/>
      <c r="L68" s="42"/>
      <c r="M68" s="42"/>
      <c r="N68" s="44"/>
      <c r="O68" s="45"/>
      <c r="P68" s="46" t="str">
        <f>IF(M68="","",LOOKUP(IF(M68-DATEVALUE(YEAR(M68)&amp;"/"&amp;"4/2")&lt;0,IF(MONTH($N$1)&lt;4,YEAR($N$1)-YEAR(M68),YEAR($N$1)-YEAR(M68)+1),IF(MONTH($N$1)&lt;4,YEAR($N$1)-YEAR(M68)-1,YEAR($N$1)-YEAR(M68))),'1階級番号(4月～9月)'!$A:$A,'1階級番号(4月～9月)'!$B:$B))</f>
        <v/>
      </c>
      <c r="Q68" s="47" t="str">
        <f t="shared" si="3"/>
        <v/>
      </c>
      <c r="R68" s="36" t="e">
        <f>VLOOKUP(F68,'1階級番号(4月～9月)'!$D:$L,3,FALSE())</f>
        <v>#N/A</v>
      </c>
      <c r="S68" s="37" t="e">
        <f>VLOOKUP(F68,'1階級番号(4月～9月)'!$D:$L,4,FALSE())</f>
        <v>#N/A</v>
      </c>
      <c r="T68" s="37" t="e">
        <f>VLOOKUP(F68,'1階級番号(4月～9月)'!$D:$L,5,FALSE())</f>
        <v>#N/A</v>
      </c>
      <c r="U68" s="37" t="e">
        <f>VLOOKUP(F68,'1階級番号(4月～9月)'!$D:$L,6,FALSE())</f>
        <v>#N/A</v>
      </c>
      <c r="V68" s="37" t="e">
        <f>VLOOKUP(F68,'1階級番号(4月～9月)'!$D:$L,7,FALSE())</f>
        <v>#N/A</v>
      </c>
      <c r="W68" s="37" t="e">
        <f>VLOOKUP(F68,'1階級番号(4月～9月)'!$D:$L,8,FALSE())</f>
        <v>#N/A</v>
      </c>
      <c r="X68" s="37" t="e">
        <f>VLOOKUP(F68,'1階級番号(4月～9月)'!$D:$L,9,FALSE())</f>
        <v>#N/A</v>
      </c>
    </row>
    <row r="69" spans="1:24" customFormat="1" ht="24.75" customHeight="1">
      <c r="A69" s="38">
        <v>55</v>
      </c>
      <c r="B69" s="39">
        <f t="shared" si="2"/>
        <v>0</v>
      </c>
      <c r="C69" s="39" t="e">
        <f>#REF!</f>
        <v>#REF!</v>
      </c>
      <c r="D69" s="40" t="str">
        <f>IF(F69="","",VLOOKUP(B69,'1階級番号(4月～9月)'!$D:$E,2,FALSE()))</f>
        <v/>
      </c>
      <c r="E69" s="41"/>
      <c r="F69" s="42"/>
      <c r="G69" s="42"/>
      <c r="H69" s="42"/>
      <c r="I69" s="42"/>
      <c r="J69" s="42"/>
      <c r="K69" s="42"/>
      <c r="L69" s="42"/>
      <c r="M69" s="42"/>
      <c r="N69" s="44"/>
      <c r="O69" s="45"/>
      <c r="P69" s="46" t="str">
        <f>IF(M69="","",LOOKUP(IF(M69-DATEVALUE(YEAR(M69)&amp;"/"&amp;"4/2")&lt;0,IF(MONTH($N$1)&lt;4,YEAR($N$1)-YEAR(M69),YEAR($N$1)-YEAR(M69)+1),IF(MONTH($N$1)&lt;4,YEAR($N$1)-YEAR(M69)-1,YEAR($N$1)-YEAR(M69))),'1階級番号(4月～9月)'!$A:$A,'1階級番号(4月～9月)'!$B:$B))</f>
        <v/>
      </c>
      <c r="Q69" s="47" t="str">
        <f t="shared" si="3"/>
        <v/>
      </c>
      <c r="R69" s="36" t="e">
        <f>VLOOKUP(F69,'1階級番号(4月～9月)'!$D:$L,3,FALSE())</f>
        <v>#N/A</v>
      </c>
      <c r="S69" s="37" t="e">
        <f>VLOOKUP(F69,'1階級番号(4月～9月)'!$D:$L,4,FALSE())</f>
        <v>#N/A</v>
      </c>
      <c r="T69" s="37" t="e">
        <f>VLOOKUP(F69,'1階級番号(4月～9月)'!$D:$L,5,FALSE())</f>
        <v>#N/A</v>
      </c>
      <c r="U69" s="37" t="e">
        <f>VLOOKUP(F69,'1階級番号(4月～9月)'!$D:$L,6,FALSE())</f>
        <v>#N/A</v>
      </c>
      <c r="V69" s="37" t="e">
        <f>VLOOKUP(F69,'1階級番号(4月～9月)'!$D:$L,7,FALSE())</f>
        <v>#N/A</v>
      </c>
      <c r="W69" s="37" t="e">
        <f>VLOOKUP(F69,'1階級番号(4月～9月)'!$D:$L,8,FALSE())</f>
        <v>#N/A</v>
      </c>
      <c r="X69" s="37" t="e">
        <f>VLOOKUP(F69,'1階級番号(4月～9月)'!$D:$L,9,FALSE())</f>
        <v>#N/A</v>
      </c>
    </row>
    <row r="70" spans="1:24" customFormat="1" ht="24.75" customHeight="1">
      <c r="A70" s="38">
        <v>56</v>
      </c>
      <c r="B70" s="39">
        <f t="shared" si="2"/>
        <v>0</v>
      </c>
      <c r="C70" s="39" t="e">
        <f>#REF!</f>
        <v>#REF!</v>
      </c>
      <c r="D70" s="40" t="str">
        <f>IF(F70="","",VLOOKUP(B70,'1階級番号(4月～9月)'!$D:$E,2,FALSE()))</f>
        <v/>
      </c>
      <c r="E70" s="41"/>
      <c r="F70" s="42"/>
      <c r="G70" s="42"/>
      <c r="H70" s="42"/>
      <c r="I70" s="42"/>
      <c r="J70" s="42"/>
      <c r="K70" s="42"/>
      <c r="L70" s="42"/>
      <c r="M70" s="42"/>
      <c r="N70" s="44"/>
      <c r="O70" s="45"/>
      <c r="P70" s="46" t="str">
        <f>IF(M70="","",LOOKUP(IF(M70-DATEVALUE(YEAR(M70)&amp;"/"&amp;"4/2")&lt;0,IF(MONTH($N$1)&lt;4,YEAR($N$1)-YEAR(M70),YEAR($N$1)-YEAR(M70)+1),IF(MONTH($N$1)&lt;4,YEAR($N$1)-YEAR(M70)-1,YEAR($N$1)-YEAR(M70))),'1階級番号(4月～9月)'!$A:$A,'1階級番号(4月～9月)'!$B:$B))</f>
        <v/>
      </c>
      <c r="Q70" s="47" t="str">
        <f t="shared" si="3"/>
        <v/>
      </c>
      <c r="R70" s="36" t="e">
        <f>VLOOKUP(F70,'1階級番号(4月～9月)'!$D:$L,3,FALSE())</f>
        <v>#N/A</v>
      </c>
      <c r="S70" s="37" t="e">
        <f>VLOOKUP(F70,'1階級番号(4月～9月)'!$D:$L,4,FALSE())</f>
        <v>#N/A</v>
      </c>
      <c r="T70" s="37" t="e">
        <f>VLOOKUP(F70,'1階級番号(4月～9月)'!$D:$L,5,FALSE())</f>
        <v>#N/A</v>
      </c>
      <c r="U70" s="37" t="e">
        <f>VLOOKUP(F70,'1階級番号(4月～9月)'!$D:$L,6,FALSE())</f>
        <v>#N/A</v>
      </c>
      <c r="V70" s="37" t="e">
        <f>VLOOKUP(F70,'1階級番号(4月～9月)'!$D:$L,7,FALSE())</f>
        <v>#N/A</v>
      </c>
      <c r="W70" s="37" t="e">
        <f>VLOOKUP(F70,'1階級番号(4月～9月)'!$D:$L,8,FALSE())</f>
        <v>#N/A</v>
      </c>
      <c r="X70" s="37" t="e">
        <f>VLOOKUP(F70,'1階級番号(4月～9月)'!$D:$L,9,FALSE())</f>
        <v>#N/A</v>
      </c>
    </row>
    <row r="71" spans="1:24" customFormat="1" ht="24.75" customHeight="1">
      <c r="A71" s="38">
        <v>57</v>
      </c>
      <c r="B71" s="39">
        <f t="shared" si="2"/>
        <v>0</v>
      </c>
      <c r="C71" s="39" t="e">
        <f>#REF!</f>
        <v>#REF!</v>
      </c>
      <c r="D71" s="40" t="str">
        <f>IF(F71="","",VLOOKUP(B71,'1階級番号(4月～9月)'!$D:$E,2,FALSE()))</f>
        <v/>
      </c>
      <c r="E71" s="41"/>
      <c r="F71" s="42"/>
      <c r="G71" s="42"/>
      <c r="H71" s="42"/>
      <c r="I71" s="42"/>
      <c r="J71" s="42"/>
      <c r="K71" s="42"/>
      <c r="L71" s="42"/>
      <c r="M71" s="42"/>
      <c r="N71" s="44"/>
      <c r="O71" s="45"/>
      <c r="P71" s="46" t="str">
        <f>IF(M71="","",LOOKUP(IF(M71-DATEVALUE(YEAR(M71)&amp;"/"&amp;"4/2")&lt;0,IF(MONTH($N$1)&lt;4,YEAR($N$1)-YEAR(M71),YEAR($N$1)-YEAR(M71)+1),IF(MONTH($N$1)&lt;4,YEAR($N$1)-YEAR(M71)-1,YEAR($N$1)-YEAR(M71))),'1階級番号(4月～9月)'!$A:$A,'1階級番号(4月～9月)'!$B:$B))</f>
        <v/>
      </c>
      <c r="Q71" s="47" t="str">
        <f t="shared" si="3"/>
        <v/>
      </c>
      <c r="R71" s="36" t="e">
        <f>VLOOKUP(F71,'1階級番号(4月～9月)'!$D:$L,3,FALSE())</f>
        <v>#N/A</v>
      </c>
      <c r="S71" s="37" t="e">
        <f>VLOOKUP(F71,'1階級番号(4月～9月)'!$D:$L,4,FALSE())</f>
        <v>#N/A</v>
      </c>
      <c r="T71" s="37" t="e">
        <f>VLOOKUP(F71,'1階級番号(4月～9月)'!$D:$L,5,FALSE())</f>
        <v>#N/A</v>
      </c>
      <c r="U71" s="37" t="e">
        <f>VLOOKUP(F71,'1階級番号(4月～9月)'!$D:$L,6,FALSE())</f>
        <v>#N/A</v>
      </c>
      <c r="V71" s="37" t="e">
        <f>VLOOKUP(F71,'1階級番号(4月～9月)'!$D:$L,7,FALSE())</f>
        <v>#N/A</v>
      </c>
      <c r="W71" s="37" t="e">
        <f>VLOOKUP(F71,'1階級番号(4月～9月)'!$D:$L,8,FALSE())</f>
        <v>#N/A</v>
      </c>
      <c r="X71" s="37" t="e">
        <f>VLOOKUP(F71,'1階級番号(4月～9月)'!$D:$L,9,FALSE())</f>
        <v>#N/A</v>
      </c>
    </row>
    <row r="72" spans="1:24" customFormat="1" ht="24.75" customHeight="1">
      <c r="A72" s="38">
        <v>58</v>
      </c>
      <c r="B72" s="39">
        <f t="shared" si="2"/>
        <v>0</v>
      </c>
      <c r="C72" s="39" t="e">
        <f>#REF!</f>
        <v>#REF!</v>
      </c>
      <c r="D72" s="40" t="str">
        <f>IF(F72="","",VLOOKUP(B72,'1階級番号(4月～9月)'!$D:$E,2,FALSE()))</f>
        <v/>
      </c>
      <c r="E72" s="41"/>
      <c r="F72" s="42"/>
      <c r="G72" s="42"/>
      <c r="H72" s="42"/>
      <c r="I72" s="42"/>
      <c r="J72" s="42"/>
      <c r="K72" s="42"/>
      <c r="L72" s="42"/>
      <c r="M72" s="42"/>
      <c r="N72" s="44"/>
      <c r="O72" s="45"/>
      <c r="P72" s="46" t="str">
        <f>IF(M72="","",LOOKUP(IF(M72-DATEVALUE(YEAR(M72)&amp;"/"&amp;"4/2")&lt;0,IF(MONTH($N$1)&lt;4,YEAR($N$1)-YEAR(M72),YEAR($N$1)-YEAR(M72)+1),IF(MONTH($N$1)&lt;4,YEAR($N$1)-YEAR(M72)-1,YEAR($N$1)-YEAR(M72))),'1階級番号(4月～9月)'!$A:$A,'1階級番号(4月～9月)'!$B:$B))</f>
        <v/>
      </c>
      <c r="Q72" s="47" t="str">
        <f t="shared" si="3"/>
        <v/>
      </c>
      <c r="R72" s="36" t="e">
        <f>VLOOKUP(F72,'1階級番号(4月～9月)'!$D:$L,3,FALSE())</f>
        <v>#N/A</v>
      </c>
      <c r="S72" s="37" t="e">
        <f>VLOOKUP(F72,'1階級番号(4月～9月)'!$D:$L,4,FALSE())</f>
        <v>#N/A</v>
      </c>
      <c r="T72" s="37" t="e">
        <f>VLOOKUP(F72,'1階級番号(4月～9月)'!$D:$L,5,FALSE())</f>
        <v>#N/A</v>
      </c>
      <c r="U72" s="37" t="e">
        <f>VLOOKUP(F72,'1階級番号(4月～9月)'!$D:$L,6,FALSE())</f>
        <v>#N/A</v>
      </c>
      <c r="V72" s="37" t="e">
        <f>VLOOKUP(F72,'1階級番号(4月～9月)'!$D:$L,7,FALSE())</f>
        <v>#N/A</v>
      </c>
      <c r="W72" s="37" t="e">
        <f>VLOOKUP(F72,'1階級番号(4月～9月)'!$D:$L,8,FALSE())</f>
        <v>#N/A</v>
      </c>
      <c r="X72" s="37" t="e">
        <f>VLOOKUP(F72,'1階級番号(4月～9月)'!$D:$L,9,FALSE())</f>
        <v>#N/A</v>
      </c>
    </row>
    <row r="73" spans="1:24" customFormat="1" ht="24.75" customHeight="1">
      <c r="A73" s="38">
        <v>59</v>
      </c>
      <c r="B73" s="39">
        <f t="shared" si="2"/>
        <v>0</v>
      </c>
      <c r="C73" s="39" t="e">
        <f>#REF!</f>
        <v>#REF!</v>
      </c>
      <c r="D73" s="40" t="str">
        <f>IF(F73="","",VLOOKUP(B73,'1階級番号(4月～9月)'!$D:$E,2,FALSE()))</f>
        <v/>
      </c>
      <c r="E73" s="41"/>
      <c r="F73" s="42"/>
      <c r="G73" s="42"/>
      <c r="H73" s="42"/>
      <c r="I73" s="42"/>
      <c r="J73" s="42"/>
      <c r="K73" s="42"/>
      <c r="L73" s="42"/>
      <c r="M73" s="42"/>
      <c r="N73" s="44"/>
      <c r="O73" s="45"/>
      <c r="P73" s="46" t="str">
        <f>IF(M73="","",LOOKUP(IF(M73-DATEVALUE(YEAR(M73)&amp;"/"&amp;"4/2")&lt;0,IF(MONTH($N$1)&lt;4,YEAR($N$1)-YEAR(M73),YEAR($N$1)-YEAR(M73)+1),IF(MONTH($N$1)&lt;4,YEAR($N$1)-YEAR(M73)-1,YEAR($N$1)-YEAR(M73))),'1階級番号(4月～9月)'!$A:$A,'1階級番号(4月～9月)'!$B:$B))</f>
        <v/>
      </c>
      <c r="Q73" s="47" t="str">
        <f t="shared" si="3"/>
        <v/>
      </c>
      <c r="R73" s="36" t="e">
        <f>VLOOKUP(F73,'1階級番号(4月～9月)'!$D:$L,3,FALSE())</f>
        <v>#N/A</v>
      </c>
      <c r="S73" s="37" t="e">
        <f>VLOOKUP(F73,'1階級番号(4月～9月)'!$D:$L,4,FALSE())</f>
        <v>#N/A</v>
      </c>
      <c r="T73" s="37" t="e">
        <f>VLOOKUP(F73,'1階級番号(4月～9月)'!$D:$L,5,FALSE())</f>
        <v>#N/A</v>
      </c>
      <c r="U73" s="37" t="e">
        <f>VLOOKUP(F73,'1階級番号(4月～9月)'!$D:$L,6,FALSE())</f>
        <v>#N/A</v>
      </c>
      <c r="V73" s="37" t="e">
        <f>VLOOKUP(F73,'1階級番号(4月～9月)'!$D:$L,7,FALSE())</f>
        <v>#N/A</v>
      </c>
      <c r="W73" s="37" t="e">
        <f>VLOOKUP(F73,'1階級番号(4月～9月)'!$D:$L,8,FALSE())</f>
        <v>#N/A</v>
      </c>
      <c r="X73" s="37" t="e">
        <f>VLOOKUP(F73,'1階級番号(4月～9月)'!$D:$L,9,FALSE())</f>
        <v>#N/A</v>
      </c>
    </row>
    <row r="74" spans="1:24" customFormat="1" ht="24.75" customHeight="1">
      <c r="A74" s="38">
        <v>60</v>
      </c>
      <c r="B74" s="39">
        <f t="shared" si="2"/>
        <v>0</v>
      </c>
      <c r="C74" s="39" t="e">
        <f>#REF!</f>
        <v>#REF!</v>
      </c>
      <c r="D74" s="40" t="str">
        <f>IF(F74="","",VLOOKUP(B74,'1階級番号(4月～9月)'!$D:$E,2,FALSE()))</f>
        <v/>
      </c>
      <c r="E74" s="41"/>
      <c r="F74" s="42"/>
      <c r="G74" s="42"/>
      <c r="H74" s="42"/>
      <c r="I74" s="42"/>
      <c r="J74" s="42"/>
      <c r="K74" s="42"/>
      <c r="L74" s="42"/>
      <c r="M74" s="42"/>
      <c r="N74" s="44"/>
      <c r="O74" s="45"/>
      <c r="P74" s="46" t="str">
        <f>IF(M74="","",LOOKUP(IF(M74-DATEVALUE(YEAR(M74)&amp;"/"&amp;"4/2")&lt;0,IF(MONTH($N$1)&lt;4,YEAR($N$1)-YEAR(M74),YEAR($N$1)-YEAR(M74)+1),IF(MONTH($N$1)&lt;4,YEAR($N$1)-YEAR(M74)-1,YEAR($N$1)-YEAR(M74))),'1階級番号(4月～9月)'!$A:$A,'1階級番号(4月～9月)'!$B:$B))</f>
        <v/>
      </c>
      <c r="Q74" s="47" t="str">
        <f t="shared" si="3"/>
        <v/>
      </c>
      <c r="R74" s="36" t="e">
        <f>VLOOKUP(F74,'1階級番号(4月～9月)'!$D:$L,3,FALSE())</f>
        <v>#N/A</v>
      </c>
      <c r="S74" s="37" t="e">
        <f>VLOOKUP(F74,'1階級番号(4月～9月)'!$D:$L,4,FALSE())</f>
        <v>#N/A</v>
      </c>
      <c r="T74" s="37" t="e">
        <f>VLOOKUP(F74,'1階級番号(4月～9月)'!$D:$L,5,FALSE())</f>
        <v>#N/A</v>
      </c>
      <c r="U74" s="37" t="e">
        <f>VLOOKUP(F74,'1階級番号(4月～9月)'!$D:$L,6,FALSE())</f>
        <v>#N/A</v>
      </c>
      <c r="V74" s="37" t="e">
        <f>VLOOKUP(F74,'1階級番号(4月～9月)'!$D:$L,7,FALSE())</f>
        <v>#N/A</v>
      </c>
      <c r="W74" s="37" t="e">
        <f>VLOOKUP(F74,'1階級番号(4月～9月)'!$D:$L,8,FALSE())</f>
        <v>#N/A</v>
      </c>
      <c r="X74" s="37" t="e">
        <f>VLOOKUP(F74,'1階級番号(4月～9月)'!$D:$L,9,FALSE())</f>
        <v>#N/A</v>
      </c>
    </row>
    <row r="75" spans="1:24" customFormat="1" ht="24.75" customHeight="1">
      <c r="A75" s="38">
        <v>61</v>
      </c>
      <c r="B75" s="39">
        <f t="shared" si="2"/>
        <v>0</v>
      </c>
      <c r="C75" s="39" t="e">
        <f>#REF!</f>
        <v>#REF!</v>
      </c>
      <c r="D75" s="40" t="str">
        <f>IF(F75="","",VLOOKUP(B75,'1階級番号(4月～9月)'!$D:$E,2,FALSE()))</f>
        <v/>
      </c>
      <c r="E75" s="41"/>
      <c r="F75" s="42"/>
      <c r="G75" s="42"/>
      <c r="H75" s="42"/>
      <c r="I75" s="42"/>
      <c r="J75" s="42"/>
      <c r="K75" s="42"/>
      <c r="L75" s="42"/>
      <c r="M75" s="42"/>
      <c r="N75" s="44"/>
      <c r="O75" s="45"/>
      <c r="P75" s="46" t="str">
        <f>IF(M75="","",LOOKUP(IF(M75-DATEVALUE(YEAR(M75)&amp;"/"&amp;"4/2")&lt;0,IF(MONTH($N$1)&lt;4,YEAR($N$1)-YEAR(M75),YEAR($N$1)-YEAR(M75)+1),IF(MONTH($N$1)&lt;4,YEAR($N$1)-YEAR(M75)-1,YEAR($N$1)-YEAR(M75))),'1階級番号(4月～9月)'!$A:$A,'1階級番号(4月～9月)'!$B:$B))</f>
        <v/>
      </c>
      <c r="Q75" s="47" t="str">
        <f t="shared" si="3"/>
        <v/>
      </c>
      <c r="R75" s="36" t="e">
        <f>VLOOKUP(F75,'1階級番号(4月～9月)'!$D:$L,3,FALSE())</f>
        <v>#N/A</v>
      </c>
      <c r="S75" s="37" t="e">
        <f>VLOOKUP(F75,'1階級番号(4月～9月)'!$D:$L,4,FALSE())</f>
        <v>#N/A</v>
      </c>
      <c r="T75" s="37" t="e">
        <f>VLOOKUP(F75,'1階級番号(4月～9月)'!$D:$L,5,FALSE())</f>
        <v>#N/A</v>
      </c>
      <c r="U75" s="37" t="e">
        <f>VLOOKUP(F75,'1階級番号(4月～9月)'!$D:$L,6,FALSE())</f>
        <v>#N/A</v>
      </c>
      <c r="V75" s="37" t="e">
        <f>VLOOKUP(F75,'1階級番号(4月～9月)'!$D:$L,7,FALSE())</f>
        <v>#N/A</v>
      </c>
      <c r="W75" s="37" t="e">
        <f>VLOOKUP(F75,'1階級番号(4月～9月)'!$D:$L,8,FALSE())</f>
        <v>#N/A</v>
      </c>
      <c r="X75" s="37" t="e">
        <f>VLOOKUP(F75,'1階級番号(4月～9月)'!$D:$L,9,FALSE())</f>
        <v>#N/A</v>
      </c>
    </row>
    <row r="76" spans="1:24" customFormat="1" ht="24.75" customHeight="1">
      <c r="A76" s="38">
        <v>62</v>
      </c>
      <c r="B76" s="39">
        <f t="shared" si="2"/>
        <v>0</v>
      </c>
      <c r="C76" s="39" t="e">
        <f>#REF!</f>
        <v>#REF!</v>
      </c>
      <c r="D76" s="40" t="str">
        <f>IF(F76="","",VLOOKUP(B76,'1階級番号(4月～9月)'!$D:$E,2,FALSE()))</f>
        <v/>
      </c>
      <c r="E76" s="41"/>
      <c r="F76" s="42"/>
      <c r="G76" s="42"/>
      <c r="H76" s="42"/>
      <c r="I76" s="42"/>
      <c r="J76" s="42"/>
      <c r="K76" s="42"/>
      <c r="L76" s="42"/>
      <c r="M76" s="42"/>
      <c r="N76" s="44"/>
      <c r="O76" s="45"/>
      <c r="P76" s="46" t="str">
        <f>IF(M76="","",LOOKUP(IF(M76-DATEVALUE(YEAR(M76)&amp;"/"&amp;"4/2")&lt;0,IF(MONTH($N$1)&lt;4,YEAR($N$1)-YEAR(M76),YEAR($N$1)-YEAR(M76)+1),IF(MONTH($N$1)&lt;4,YEAR($N$1)-YEAR(M76)-1,YEAR($N$1)-YEAR(M76))),'1階級番号(4月～9月)'!$A:$A,'1階級番号(4月～9月)'!$B:$B))</f>
        <v/>
      </c>
      <c r="Q76" s="47" t="str">
        <f t="shared" si="3"/>
        <v/>
      </c>
      <c r="R76" s="36" t="e">
        <f>VLOOKUP(F76,'1階級番号(4月～9月)'!$D:$L,3,FALSE())</f>
        <v>#N/A</v>
      </c>
      <c r="S76" s="37" t="e">
        <f>VLOOKUP(F76,'1階級番号(4月～9月)'!$D:$L,4,FALSE())</f>
        <v>#N/A</v>
      </c>
      <c r="T76" s="37" t="e">
        <f>VLOOKUP(F76,'1階級番号(4月～9月)'!$D:$L,5,FALSE())</f>
        <v>#N/A</v>
      </c>
      <c r="U76" s="37" t="e">
        <f>VLOOKUP(F76,'1階級番号(4月～9月)'!$D:$L,6,FALSE())</f>
        <v>#N/A</v>
      </c>
      <c r="V76" s="37" t="e">
        <f>VLOOKUP(F76,'1階級番号(4月～9月)'!$D:$L,7,FALSE())</f>
        <v>#N/A</v>
      </c>
      <c r="W76" s="37" t="e">
        <f>VLOOKUP(F76,'1階級番号(4月～9月)'!$D:$L,8,FALSE())</f>
        <v>#N/A</v>
      </c>
      <c r="X76" s="37" t="e">
        <f>VLOOKUP(F76,'1階級番号(4月～9月)'!$D:$L,9,FALSE())</f>
        <v>#N/A</v>
      </c>
    </row>
    <row r="77" spans="1:24" customFormat="1" ht="24.75" customHeight="1">
      <c r="A77" s="38">
        <v>63</v>
      </c>
      <c r="B77" s="39">
        <f t="shared" si="2"/>
        <v>0</v>
      </c>
      <c r="C77" s="39" t="e">
        <f>#REF!</f>
        <v>#REF!</v>
      </c>
      <c r="D77" s="40" t="str">
        <f>IF(F77="","",VLOOKUP(B77,'1階級番号(4月～9月)'!$D:$E,2,FALSE()))</f>
        <v/>
      </c>
      <c r="E77" s="41"/>
      <c r="F77" s="42"/>
      <c r="G77" s="42"/>
      <c r="H77" s="42"/>
      <c r="I77" s="42"/>
      <c r="J77" s="42"/>
      <c r="K77" s="42"/>
      <c r="L77" s="42"/>
      <c r="M77" s="42"/>
      <c r="N77" s="44"/>
      <c r="O77" s="45"/>
      <c r="P77" s="46" t="str">
        <f>IF(M77="","",LOOKUP(IF(M77-DATEVALUE(YEAR(M77)&amp;"/"&amp;"4/2")&lt;0,IF(MONTH($N$1)&lt;4,YEAR($N$1)-YEAR(M77),YEAR($N$1)-YEAR(M77)+1),IF(MONTH($N$1)&lt;4,YEAR($N$1)-YEAR(M77)-1,YEAR($N$1)-YEAR(M77))),'1階級番号(4月～9月)'!$A:$A,'1階級番号(4月～9月)'!$B:$B))</f>
        <v/>
      </c>
      <c r="Q77" s="47" t="str">
        <f t="shared" si="3"/>
        <v/>
      </c>
      <c r="R77" s="36" t="e">
        <f>VLOOKUP(F77,'1階級番号(4月～9月)'!$D:$L,3,FALSE())</f>
        <v>#N/A</v>
      </c>
      <c r="S77" s="37" t="e">
        <f>VLOOKUP(F77,'1階級番号(4月～9月)'!$D:$L,4,FALSE())</f>
        <v>#N/A</v>
      </c>
      <c r="T77" s="37" t="e">
        <f>VLOOKUP(F77,'1階級番号(4月～9月)'!$D:$L,5,FALSE())</f>
        <v>#N/A</v>
      </c>
      <c r="U77" s="37" t="e">
        <f>VLOOKUP(F77,'1階級番号(4月～9月)'!$D:$L,6,FALSE())</f>
        <v>#N/A</v>
      </c>
      <c r="V77" s="37" t="e">
        <f>VLOOKUP(F77,'1階級番号(4月～9月)'!$D:$L,7,FALSE())</f>
        <v>#N/A</v>
      </c>
      <c r="W77" s="37" t="e">
        <f>VLOOKUP(F77,'1階級番号(4月～9月)'!$D:$L,8,FALSE())</f>
        <v>#N/A</v>
      </c>
      <c r="X77" s="37" t="e">
        <f>VLOOKUP(F77,'1階級番号(4月～9月)'!$D:$L,9,FALSE())</f>
        <v>#N/A</v>
      </c>
    </row>
    <row r="78" spans="1:24" customFormat="1" ht="24.75" customHeight="1">
      <c r="A78" s="38">
        <v>64</v>
      </c>
      <c r="B78" s="39">
        <f t="shared" si="2"/>
        <v>0</v>
      </c>
      <c r="C78" s="39" t="e">
        <f>#REF!</f>
        <v>#REF!</v>
      </c>
      <c r="D78" s="40" t="str">
        <f>IF(F78="","",VLOOKUP(B78,'1階級番号(4月～9月)'!$D:$E,2,FALSE()))</f>
        <v/>
      </c>
      <c r="E78" s="41"/>
      <c r="F78" s="42"/>
      <c r="G78" s="42"/>
      <c r="H78" s="42"/>
      <c r="I78" s="42"/>
      <c r="J78" s="42"/>
      <c r="K78" s="42"/>
      <c r="L78" s="42"/>
      <c r="M78" s="42"/>
      <c r="N78" s="44"/>
      <c r="O78" s="45"/>
      <c r="P78" s="46" t="str">
        <f>IF(M78="","",LOOKUP(IF(M78-DATEVALUE(YEAR(M78)&amp;"/"&amp;"4/2")&lt;0,IF(MONTH($N$1)&lt;4,YEAR($N$1)-YEAR(M78),YEAR($N$1)-YEAR(M78)+1),IF(MONTH($N$1)&lt;4,YEAR($N$1)-YEAR(M78)-1,YEAR($N$1)-YEAR(M78))),'1階級番号(4月～9月)'!$A:$A,'1階級番号(4月～9月)'!$B:$B))</f>
        <v/>
      </c>
      <c r="Q78" s="47" t="str">
        <f t="shared" si="3"/>
        <v/>
      </c>
      <c r="R78" s="36" t="e">
        <f>VLOOKUP(F78,'1階級番号(4月～9月)'!$D:$L,3,FALSE())</f>
        <v>#N/A</v>
      </c>
      <c r="S78" s="37" t="e">
        <f>VLOOKUP(F78,'1階級番号(4月～9月)'!$D:$L,4,FALSE())</f>
        <v>#N/A</v>
      </c>
      <c r="T78" s="37" t="e">
        <f>VLOOKUP(F78,'1階級番号(4月～9月)'!$D:$L,5,FALSE())</f>
        <v>#N/A</v>
      </c>
      <c r="U78" s="37" t="e">
        <f>VLOOKUP(F78,'1階級番号(4月～9月)'!$D:$L,6,FALSE())</f>
        <v>#N/A</v>
      </c>
      <c r="V78" s="37" t="e">
        <f>VLOOKUP(F78,'1階級番号(4月～9月)'!$D:$L,7,FALSE())</f>
        <v>#N/A</v>
      </c>
      <c r="W78" s="37" t="e">
        <f>VLOOKUP(F78,'1階級番号(4月～9月)'!$D:$L,8,FALSE())</f>
        <v>#N/A</v>
      </c>
      <c r="X78" s="37" t="e">
        <f>VLOOKUP(F78,'1階級番号(4月～9月)'!$D:$L,9,FALSE())</f>
        <v>#N/A</v>
      </c>
    </row>
    <row r="79" spans="1:24" customFormat="1" ht="24.75" customHeight="1">
      <c r="A79" s="38">
        <v>65</v>
      </c>
      <c r="B79" s="39">
        <f t="shared" ref="B79:B114" si="4">F79</f>
        <v>0</v>
      </c>
      <c r="C79" s="39" t="e">
        <f>#REF!</f>
        <v>#REF!</v>
      </c>
      <c r="D79" s="40" t="str">
        <f>IF(F79="","",VLOOKUP(B79,'1階級番号(4月～9月)'!$D:$E,2,FALSE()))</f>
        <v/>
      </c>
      <c r="E79" s="41"/>
      <c r="F79" s="42"/>
      <c r="G79" s="42"/>
      <c r="H79" s="42"/>
      <c r="I79" s="42"/>
      <c r="J79" s="42"/>
      <c r="K79" s="42"/>
      <c r="L79" s="42"/>
      <c r="M79" s="42"/>
      <c r="N79" s="44"/>
      <c r="O79" s="45"/>
      <c r="P79" s="46" t="str">
        <f>IF(M79="","",LOOKUP(IF(M79-DATEVALUE(YEAR(M79)&amp;"/"&amp;"4/2")&lt;0,IF(MONTH($N$1)&lt;4,YEAR($N$1)-YEAR(M79),YEAR($N$1)-YEAR(M79)+1),IF(MONTH($N$1)&lt;4,YEAR($N$1)-YEAR(M79)-1,YEAR($N$1)-YEAR(M79))),'1階級番号(4月～9月)'!$A:$A,'1階級番号(4月～9月)'!$B:$B))</f>
        <v/>
      </c>
      <c r="Q79" s="47" t="str">
        <f t="shared" ref="Q79:Q110" si="5">IF(P79="","",IF(P79=R79,"",IF(P79=S79,"",IF(P79=T79,"",IF(P79=U79,"",IF(P79=V79,"",IF(P79=W79,"",IF(P79=X79,"","学年確認！"))))))))</f>
        <v/>
      </c>
      <c r="R79" s="36" t="e">
        <f>VLOOKUP(F79,'1階級番号(4月～9月)'!$D:$L,3,FALSE())</f>
        <v>#N/A</v>
      </c>
      <c r="S79" s="37" t="e">
        <f>VLOOKUP(F79,'1階級番号(4月～9月)'!$D:$L,4,FALSE())</f>
        <v>#N/A</v>
      </c>
      <c r="T79" s="37" t="e">
        <f>VLOOKUP(F79,'1階級番号(4月～9月)'!$D:$L,5,FALSE())</f>
        <v>#N/A</v>
      </c>
      <c r="U79" s="37" t="e">
        <f>VLOOKUP(F79,'1階級番号(4月～9月)'!$D:$L,6,FALSE())</f>
        <v>#N/A</v>
      </c>
      <c r="V79" s="37" t="e">
        <f>VLOOKUP(F79,'1階級番号(4月～9月)'!$D:$L,7,FALSE())</f>
        <v>#N/A</v>
      </c>
      <c r="W79" s="37" t="e">
        <f>VLOOKUP(F79,'1階級番号(4月～9月)'!$D:$L,8,FALSE())</f>
        <v>#N/A</v>
      </c>
      <c r="X79" s="37" t="e">
        <f>VLOOKUP(F79,'1階級番号(4月～9月)'!$D:$L,9,FALSE())</f>
        <v>#N/A</v>
      </c>
    </row>
    <row r="80" spans="1:24" customFormat="1" ht="24.75" customHeight="1">
      <c r="A80" s="38">
        <v>66</v>
      </c>
      <c r="B80" s="39">
        <f t="shared" si="4"/>
        <v>0</v>
      </c>
      <c r="C80" s="39" t="e">
        <f>#REF!</f>
        <v>#REF!</v>
      </c>
      <c r="D80" s="40" t="str">
        <f>IF(F80="","",VLOOKUP(B80,'1階級番号(4月～9月)'!$D:$E,2,FALSE()))</f>
        <v/>
      </c>
      <c r="E80" s="41"/>
      <c r="F80" s="42"/>
      <c r="G80" s="42"/>
      <c r="H80" s="42"/>
      <c r="I80" s="42"/>
      <c r="J80" s="42"/>
      <c r="K80" s="42"/>
      <c r="L80" s="42"/>
      <c r="M80" s="42"/>
      <c r="N80" s="44"/>
      <c r="O80" s="45"/>
      <c r="P80" s="46" t="str">
        <f>IF(M80="","",LOOKUP(IF(M80-DATEVALUE(YEAR(M80)&amp;"/"&amp;"4/2")&lt;0,IF(MONTH($N$1)&lt;4,YEAR($N$1)-YEAR(M80),YEAR($N$1)-YEAR(M80)+1),IF(MONTH($N$1)&lt;4,YEAR($N$1)-YEAR(M80)-1,YEAR($N$1)-YEAR(M80))),'1階級番号(4月～9月)'!$A:$A,'1階級番号(4月～9月)'!$B:$B))</f>
        <v/>
      </c>
      <c r="Q80" s="47" t="str">
        <f t="shared" si="5"/>
        <v/>
      </c>
      <c r="R80" s="36" t="e">
        <f>VLOOKUP(F80,'1階級番号(4月～9月)'!$D:$L,3,FALSE())</f>
        <v>#N/A</v>
      </c>
      <c r="S80" s="37" t="e">
        <f>VLOOKUP(F80,'1階級番号(4月～9月)'!$D:$L,4,FALSE())</f>
        <v>#N/A</v>
      </c>
      <c r="T80" s="37" t="e">
        <f>VLOOKUP(F80,'1階級番号(4月～9月)'!$D:$L,5,FALSE())</f>
        <v>#N/A</v>
      </c>
      <c r="U80" s="37" t="e">
        <f>VLOOKUP(F80,'1階級番号(4月～9月)'!$D:$L,6,FALSE())</f>
        <v>#N/A</v>
      </c>
      <c r="V80" s="37" t="e">
        <f>VLOOKUP(F80,'1階級番号(4月～9月)'!$D:$L,7,FALSE())</f>
        <v>#N/A</v>
      </c>
      <c r="W80" s="37" t="e">
        <f>VLOOKUP(F80,'1階級番号(4月～9月)'!$D:$L,8,FALSE())</f>
        <v>#N/A</v>
      </c>
      <c r="X80" s="37" t="e">
        <f>VLOOKUP(F80,'1階級番号(4月～9月)'!$D:$L,9,FALSE())</f>
        <v>#N/A</v>
      </c>
    </row>
    <row r="81" spans="1:24" customFormat="1" ht="24.75" customHeight="1">
      <c r="A81" s="38">
        <v>67</v>
      </c>
      <c r="B81" s="39">
        <f t="shared" si="4"/>
        <v>0</v>
      </c>
      <c r="C81" s="39" t="e">
        <f>#REF!</f>
        <v>#REF!</v>
      </c>
      <c r="D81" s="40" t="str">
        <f>IF(F81="","",VLOOKUP(B81,'1階級番号(4月～9月)'!$D:$E,2,FALSE()))</f>
        <v/>
      </c>
      <c r="E81" s="41"/>
      <c r="F81" s="42"/>
      <c r="G81" s="42"/>
      <c r="H81" s="42"/>
      <c r="I81" s="42"/>
      <c r="J81" s="42"/>
      <c r="K81" s="42"/>
      <c r="L81" s="42"/>
      <c r="M81" s="42"/>
      <c r="N81" s="44"/>
      <c r="O81" s="45"/>
      <c r="P81" s="46" t="str">
        <f>IF(M81="","",LOOKUP(IF(M81-DATEVALUE(YEAR(M81)&amp;"/"&amp;"4/2")&lt;0,IF(MONTH($N$1)&lt;4,YEAR($N$1)-YEAR(M81),YEAR($N$1)-YEAR(M81)+1),IF(MONTH($N$1)&lt;4,YEAR($N$1)-YEAR(M81)-1,YEAR($N$1)-YEAR(M81))),'1階級番号(4月～9月)'!$A:$A,'1階級番号(4月～9月)'!$B:$B))</f>
        <v/>
      </c>
      <c r="Q81" s="47" t="str">
        <f t="shared" si="5"/>
        <v/>
      </c>
      <c r="R81" s="36" t="e">
        <f>VLOOKUP(F81,'1階級番号(4月～9月)'!$D:$L,3,FALSE())</f>
        <v>#N/A</v>
      </c>
      <c r="S81" s="37" t="e">
        <f>VLOOKUP(F81,'1階級番号(4月～9月)'!$D:$L,4,FALSE())</f>
        <v>#N/A</v>
      </c>
      <c r="T81" s="37" t="e">
        <f>VLOOKUP(F81,'1階級番号(4月～9月)'!$D:$L,5,FALSE())</f>
        <v>#N/A</v>
      </c>
      <c r="U81" s="37" t="e">
        <f>VLOOKUP(F81,'1階級番号(4月～9月)'!$D:$L,6,FALSE())</f>
        <v>#N/A</v>
      </c>
      <c r="V81" s="37" t="e">
        <f>VLOOKUP(F81,'1階級番号(4月～9月)'!$D:$L,7,FALSE())</f>
        <v>#N/A</v>
      </c>
      <c r="W81" s="37" t="e">
        <f>VLOOKUP(F81,'1階級番号(4月～9月)'!$D:$L,8,FALSE())</f>
        <v>#N/A</v>
      </c>
      <c r="X81" s="37" t="e">
        <f>VLOOKUP(F81,'1階級番号(4月～9月)'!$D:$L,9,FALSE())</f>
        <v>#N/A</v>
      </c>
    </row>
    <row r="82" spans="1:24" customFormat="1" ht="24.75" customHeight="1">
      <c r="A82" s="38">
        <v>68</v>
      </c>
      <c r="B82" s="39">
        <f t="shared" si="4"/>
        <v>0</v>
      </c>
      <c r="C82" s="39" t="e">
        <f>#REF!</f>
        <v>#REF!</v>
      </c>
      <c r="D82" s="40" t="str">
        <f>IF(F82="","",VLOOKUP(B82,'1階級番号(4月～9月)'!$D:$E,2,FALSE()))</f>
        <v/>
      </c>
      <c r="E82" s="41"/>
      <c r="F82" s="42"/>
      <c r="G82" s="42"/>
      <c r="H82" s="42"/>
      <c r="I82" s="42"/>
      <c r="J82" s="42"/>
      <c r="K82" s="42"/>
      <c r="L82" s="42"/>
      <c r="M82" s="42"/>
      <c r="N82" s="44"/>
      <c r="O82" s="45"/>
      <c r="P82" s="46" t="str">
        <f>IF(M82="","",LOOKUP(IF(M82-DATEVALUE(YEAR(M82)&amp;"/"&amp;"4/2")&lt;0,IF(MONTH($N$1)&lt;4,YEAR($N$1)-YEAR(M82),YEAR($N$1)-YEAR(M82)+1),IF(MONTH($N$1)&lt;4,YEAR($N$1)-YEAR(M82)-1,YEAR($N$1)-YEAR(M82))),'1階級番号(4月～9月)'!$A:$A,'1階級番号(4月～9月)'!$B:$B))</f>
        <v/>
      </c>
      <c r="Q82" s="47" t="str">
        <f t="shared" si="5"/>
        <v/>
      </c>
      <c r="R82" s="36" t="e">
        <f>VLOOKUP(F82,'1階級番号(4月～9月)'!$D:$L,3,FALSE())</f>
        <v>#N/A</v>
      </c>
      <c r="S82" s="37" t="e">
        <f>VLOOKUP(F82,'1階級番号(4月～9月)'!$D:$L,4,FALSE())</f>
        <v>#N/A</v>
      </c>
      <c r="T82" s="37" t="e">
        <f>VLOOKUP(F82,'1階級番号(4月～9月)'!$D:$L,5,FALSE())</f>
        <v>#N/A</v>
      </c>
      <c r="U82" s="37" t="e">
        <f>VLOOKUP(F82,'1階級番号(4月～9月)'!$D:$L,6,FALSE())</f>
        <v>#N/A</v>
      </c>
      <c r="V82" s="37" t="e">
        <f>VLOOKUP(F82,'1階級番号(4月～9月)'!$D:$L,7,FALSE())</f>
        <v>#N/A</v>
      </c>
      <c r="W82" s="37" t="e">
        <f>VLOOKUP(F82,'1階級番号(4月～9月)'!$D:$L,8,FALSE())</f>
        <v>#N/A</v>
      </c>
      <c r="X82" s="37" t="e">
        <f>VLOOKUP(F82,'1階級番号(4月～9月)'!$D:$L,9,FALSE())</f>
        <v>#N/A</v>
      </c>
    </row>
    <row r="83" spans="1:24" customFormat="1" ht="24.75" customHeight="1">
      <c r="A83" s="38">
        <v>69</v>
      </c>
      <c r="B83" s="39">
        <f t="shared" si="4"/>
        <v>0</v>
      </c>
      <c r="C83" s="39" t="e">
        <f>#REF!</f>
        <v>#REF!</v>
      </c>
      <c r="D83" s="40" t="str">
        <f>IF(F83="","",VLOOKUP(B83,'1階級番号(4月～9月)'!$D:$E,2,FALSE()))</f>
        <v/>
      </c>
      <c r="E83" s="41"/>
      <c r="F83" s="42"/>
      <c r="G83" s="42"/>
      <c r="H83" s="42"/>
      <c r="I83" s="42"/>
      <c r="J83" s="42"/>
      <c r="K83" s="42"/>
      <c r="L83" s="42"/>
      <c r="M83" s="42"/>
      <c r="N83" s="44"/>
      <c r="O83" s="45"/>
      <c r="P83" s="46" t="str">
        <f>IF(M83="","",LOOKUP(IF(M83-DATEVALUE(YEAR(M83)&amp;"/"&amp;"4/2")&lt;0,IF(MONTH($N$1)&lt;4,YEAR($N$1)-YEAR(M83),YEAR($N$1)-YEAR(M83)+1),IF(MONTH($N$1)&lt;4,YEAR($N$1)-YEAR(M83)-1,YEAR($N$1)-YEAR(M83))),'1階級番号(4月～9月)'!$A:$A,'1階級番号(4月～9月)'!$B:$B))</f>
        <v/>
      </c>
      <c r="Q83" s="47" t="str">
        <f t="shared" si="5"/>
        <v/>
      </c>
      <c r="R83" s="36" t="e">
        <f>VLOOKUP(F83,'1階級番号(4月～9月)'!$D:$L,3,FALSE())</f>
        <v>#N/A</v>
      </c>
      <c r="S83" s="37" t="e">
        <f>VLOOKUP(F83,'1階級番号(4月～9月)'!$D:$L,4,FALSE())</f>
        <v>#N/A</v>
      </c>
      <c r="T83" s="37" t="e">
        <f>VLOOKUP(F83,'1階級番号(4月～9月)'!$D:$L,5,FALSE())</f>
        <v>#N/A</v>
      </c>
      <c r="U83" s="37" t="e">
        <f>VLOOKUP(F83,'1階級番号(4月～9月)'!$D:$L,6,FALSE())</f>
        <v>#N/A</v>
      </c>
      <c r="V83" s="37" t="e">
        <f>VLOOKUP(F83,'1階級番号(4月～9月)'!$D:$L,7,FALSE())</f>
        <v>#N/A</v>
      </c>
      <c r="W83" s="37" t="e">
        <f>VLOOKUP(F83,'1階級番号(4月～9月)'!$D:$L,8,FALSE())</f>
        <v>#N/A</v>
      </c>
      <c r="X83" s="37" t="e">
        <f>VLOOKUP(F83,'1階級番号(4月～9月)'!$D:$L,9,FALSE())</f>
        <v>#N/A</v>
      </c>
    </row>
    <row r="84" spans="1:24" customFormat="1" ht="24.75" customHeight="1">
      <c r="A84" s="38">
        <v>70</v>
      </c>
      <c r="B84" s="39">
        <f t="shared" si="4"/>
        <v>0</v>
      </c>
      <c r="C84" s="39" t="e">
        <f>#REF!</f>
        <v>#REF!</v>
      </c>
      <c r="D84" s="40" t="str">
        <f>IF(F84="","",VLOOKUP(B84,'1階級番号(4月～9月)'!$D:$E,2,FALSE()))</f>
        <v/>
      </c>
      <c r="E84" s="41"/>
      <c r="F84" s="42"/>
      <c r="G84" s="42"/>
      <c r="H84" s="42"/>
      <c r="I84" s="42"/>
      <c r="J84" s="42"/>
      <c r="K84" s="42"/>
      <c r="L84" s="42"/>
      <c r="M84" s="42"/>
      <c r="N84" s="44"/>
      <c r="O84" s="45"/>
      <c r="P84" s="46" t="str">
        <f>IF(M84="","",LOOKUP(IF(M84-DATEVALUE(YEAR(M84)&amp;"/"&amp;"4/2")&lt;0,IF(MONTH($N$1)&lt;4,YEAR($N$1)-YEAR(M84),YEAR($N$1)-YEAR(M84)+1),IF(MONTH($N$1)&lt;4,YEAR($N$1)-YEAR(M84)-1,YEAR($N$1)-YEAR(M84))),'1階級番号(4月～9月)'!$A:$A,'1階級番号(4月～9月)'!$B:$B))</f>
        <v/>
      </c>
      <c r="Q84" s="47" t="str">
        <f t="shared" si="5"/>
        <v/>
      </c>
      <c r="R84" s="36" t="e">
        <f>VLOOKUP(F84,'1階級番号(4月～9月)'!$D:$L,3,FALSE())</f>
        <v>#N/A</v>
      </c>
      <c r="S84" s="37" t="e">
        <f>VLOOKUP(F84,'1階級番号(4月～9月)'!$D:$L,4,FALSE())</f>
        <v>#N/A</v>
      </c>
      <c r="T84" s="37" t="e">
        <f>VLOOKUP(F84,'1階級番号(4月～9月)'!$D:$L,5,FALSE())</f>
        <v>#N/A</v>
      </c>
      <c r="U84" s="37" t="e">
        <f>VLOOKUP(F84,'1階級番号(4月～9月)'!$D:$L,6,FALSE())</f>
        <v>#N/A</v>
      </c>
      <c r="V84" s="37" t="e">
        <f>VLOOKUP(F84,'1階級番号(4月～9月)'!$D:$L,7,FALSE())</f>
        <v>#N/A</v>
      </c>
      <c r="W84" s="37" t="e">
        <f>VLOOKUP(F84,'1階級番号(4月～9月)'!$D:$L,8,FALSE())</f>
        <v>#N/A</v>
      </c>
      <c r="X84" s="37" t="e">
        <f>VLOOKUP(F84,'1階級番号(4月～9月)'!$D:$L,9,FALSE())</f>
        <v>#N/A</v>
      </c>
    </row>
    <row r="85" spans="1:24" customFormat="1" ht="24.75" customHeight="1">
      <c r="A85" s="38">
        <v>71</v>
      </c>
      <c r="B85" s="39">
        <f t="shared" si="4"/>
        <v>0</v>
      </c>
      <c r="C85" s="39" t="e">
        <f>#REF!</f>
        <v>#REF!</v>
      </c>
      <c r="D85" s="40" t="str">
        <f>IF(F85="","",VLOOKUP(B85,'1階級番号(4月～9月)'!$D:$E,2,FALSE()))</f>
        <v/>
      </c>
      <c r="E85" s="41"/>
      <c r="F85" s="42"/>
      <c r="G85" s="42"/>
      <c r="H85" s="42"/>
      <c r="I85" s="42"/>
      <c r="J85" s="42"/>
      <c r="K85" s="42"/>
      <c r="L85" s="42"/>
      <c r="M85" s="42"/>
      <c r="N85" s="44"/>
      <c r="O85" s="45"/>
      <c r="P85" s="46" t="str">
        <f>IF(M85="","",LOOKUP(IF(M85-DATEVALUE(YEAR(M85)&amp;"/"&amp;"4/2")&lt;0,IF(MONTH($N$1)&lt;4,YEAR($N$1)-YEAR(M85),YEAR($N$1)-YEAR(M85)+1),IF(MONTH($N$1)&lt;4,YEAR($N$1)-YEAR(M85)-1,YEAR($N$1)-YEAR(M85))),'1階級番号(4月～9月)'!$A:$A,'1階級番号(4月～9月)'!$B:$B))</f>
        <v/>
      </c>
      <c r="Q85" s="47" t="str">
        <f t="shared" si="5"/>
        <v/>
      </c>
      <c r="R85" s="36" t="e">
        <f>VLOOKUP(F85,'1階級番号(4月～9月)'!$D:$L,3,FALSE())</f>
        <v>#N/A</v>
      </c>
      <c r="S85" s="37" t="e">
        <f>VLOOKUP(F85,'1階級番号(4月～9月)'!$D:$L,4,FALSE())</f>
        <v>#N/A</v>
      </c>
      <c r="T85" s="37" t="e">
        <f>VLOOKUP(F85,'1階級番号(4月～9月)'!$D:$L,5,FALSE())</f>
        <v>#N/A</v>
      </c>
      <c r="U85" s="37" t="e">
        <f>VLOOKUP(F85,'1階級番号(4月～9月)'!$D:$L,6,FALSE())</f>
        <v>#N/A</v>
      </c>
      <c r="V85" s="37" t="e">
        <f>VLOOKUP(F85,'1階級番号(4月～9月)'!$D:$L,7,FALSE())</f>
        <v>#N/A</v>
      </c>
      <c r="W85" s="37" t="e">
        <f>VLOOKUP(F85,'1階級番号(4月～9月)'!$D:$L,8,FALSE())</f>
        <v>#N/A</v>
      </c>
      <c r="X85" s="37" t="e">
        <f>VLOOKUP(F85,'1階級番号(4月～9月)'!$D:$L,9,FALSE())</f>
        <v>#N/A</v>
      </c>
    </row>
    <row r="86" spans="1:24" customFormat="1" ht="24.75" customHeight="1">
      <c r="A86" s="38">
        <v>72</v>
      </c>
      <c r="B86" s="39">
        <f t="shared" si="4"/>
        <v>0</v>
      </c>
      <c r="C86" s="39" t="e">
        <f>#REF!</f>
        <v>#REF!</v>
      </c>
      <c r="D86" s="40" t="str">
        <f>IF(F86="","",VLOOKUP(B86,'1階級番号(4月～9月)'!$D:$E,2,FALSE()))</f>
        <v/>
      </c>
      <c r="E86" s="41"/>
      <c r="F86" s="42"/>
      <c r="G86" s="42"/>
      <c r="H86" s="42"/>
      <c r="I86" s="42"/>
      <c r="J86" s="42"/>
      <c r="K86" s="42"/>
      <c r="L86" s="42"/>
      <c r="M86" s="42"/>
      <c r="N86" s="44"/>
      <c r="O86" s="45"/>
      <c r="P86" s="46" t="str">
        <f>IF(M86="","",LOOKUP(IF(M86-DATEVALUE(YEAR(M86)&amp;"/"&amp;"4/2")&lt;0,IF(MONTH($N$1)&lt;4,YEAR($N$1)-YEAR(M86),YEAR($N$1)-YEAR(M86)+1),IF(MONTH($N$1)&lt;4,YEAR($N$1)-YEAR(M86)-1,YEAR($N$1)-YEAR(M86))),'1階級番号(4月～9月)'!$A:$A,'1階級番号(4月～9月)'!$B:$B))</f>
        <v/>
      </c>
      <c r="Q86" s="47" t="str">
        <f t="shared" si="5"/>
        <v/>
      </c>
      <c r="R86" s="36" t="e">
        <f>VLOOKUP(F86,'1階級番号(4月～9月)'!$D:$L,3,FALSE())</f>
        <v>#N/A</v>
      </c>
      <c r="S86" s="37" t="e">
        <f>VLOOKUP(F86,'1階級番号(4月～9月)'!$D:$L,4,FALSE())</f>
        <v>#N/A</v>
      </c>
      <c r="T86" s="37" t="e">
        <f>VLOOKUP(F86,'1階級番号(4月～9月)'!$D:$L,5,FALSE())</f>
        <v>#N/A</v>
      </c>
      <c r="U86" s="37" t="e">
        <f>VLOOKUP(F86,'1階級番号(4月～9月)'!$D:$L,6,FALSE())</f>
        <v>#N/A</v>
      </c>
      <c r="V86" s="37" t="e">
        <f>VLOOKUP(F86,'1階級番号(4月～9月)'!$D:$L,7,FALSE())</f>
        <v>#N/A</v>
      </c>
      <c r="W86" s="37" t="e">
        <f>VLOOKUP(F86,'1階級番号(4月～9月)'!$D:$L,8,FALSE())</f>
        <v>#N/A</v>
      </c>
      <c r="X86" s="37" t="e">
        <f>VLOOKUP(F86,'1階級番号(4月～9月)'!$D:$L,9,FALSE())</f>
        <v>#N/A</v>
      </c>
    </row>
    <row r="87" spans="1:24" customFormat="1" ht="24.75" customHeight="1">
      <c r="A87" s="38">
        <v>73</v>
      </c>
      <c r="B87" s="39">
        <f t="shared" si="4"/>
        <v>0</v>
      </c>
      <c r="C87" s="39" t="e">
        <f>#REF!</f>
        <v>#REF!</v>
      </c>
      <c r="D87" s="40" t="str">
        <f>IF(F87="","",VLOOKUP(B87,'1階級番号(4月～9月)'!$D:$E,2,FALSE()))</f>
        <v/>
      </c>
      <c r="E87" s="41"/>
      <c r="F87" s="42"/>
      <c r="G87" s="42"/>
      <c r="H87" s="42"/>
      <c r="I87" s="42"/>
      <c r="J87" s="42"/>
      <c r="K87" s="42"/>
      <c r="L87" s="42"/>
      <c r="M87" s="42"/>
      <c r="N87" s="44"/>
      <c r="O87" s="45"/>
      <c r="P87" s="46" t="str">
        <f>IF(M87="","",LOOKUP(IF(M87-DATEVALUE(YEAR(M87)&amp;"/"&amp;"4/2")&lt;0,IF(MONTH($N$1)&lt;4,YEAR($N$1)-YEAR(M87),YEAR($N$1)-YEAR(M87)+1),IF(MONTH($N$1)&lt;4,YEAR($N$1)-YEAR(M87)-1,YEAR($N$1)-YEAR(M87))),'1階級番号(4月～9月)'!$A:$A,'1階級番号(4月～9月)'!$B:$B))</f>
        <v/>
      </c>
      <c r="Q87" s="47" t="str">
        <f t="shared" si="5"/>
        <v/>
      </c>
      <c r="R87" s="36" t="e">
        <f>VLOOKUP(F87,'1階級番号(4月～9月)'!$D:$L,3,FALSE())</f>
        <v>#N/A</v>
      </c>
      <c r="S87" s="37" t="e">
        <f>VLOOKUP(F87,'1階級番号(4月～9月)'!$D:$L,4,FALSE())</f>
        <v>#N/A</v>
      </c>
      <c r="T87" s="37" t="e">
        <f>VLOOKUP(F87,'1階級番号(4月～9月)'!$D:$L,5,FALSE())</f>
        <v>#N/A</v>
      </c>
      <c r="U87" s="37" t="e">
        <f>VLOOKUP(F87,'1階級番号(4月～9月)'!$D:$L,6,FALSE())</f>
        <v>#N/A</v>
      </c>
      <c r="V87" s="37" t="e">
        <f>VLOOKUP(F87,'1階級番号(4月～9月)'!$D:$L,7,FALSE())</f>
        <v>#N/A</v>
      </c>
      <c r="W87" s="37" t="e">
        <f>VLOOKUP(F87,'1階級番号(4月～9月)'!$D:$L,8,FALSE())</f>
        <v>#N/A</v>
      </c>
      <c r="X87" s="37" t="e">
        <f>VLOOKUP(F87,'1階級番号(4月～9月)'!$D:$L,9,FALSE())</f>
        <v>#N/A</v>
      </c>
    </row>
    <row r="88" spans="1:24" customFormat="1" ht="24.75" customHeight="1">
      <c r="A88" s="38">
        <v>74</v>
      </c>
      <c r="B88" s="39">
        <f t="shared" si="4"/>
        <v>0</v>
      </c>
      <c r="C88" s="39" t="e">
        <f>#REF!</f>
        <v>#REF!</v>
      </c>
      <c r="D88" s="40" t="str">
        <f>IF(F88="","",VLOOKUP(B88,'1階級番号(4月～9月)'!$D:$E,2,FALSE()))</f>
        <v/>
      </c>
      <c r="E88" s="41"/>
      <c r="F88" s="42"/>
      <c r="G88" s="42"/>
      <c r="H88" s="42"/>
      <c r="I88" s="42"/>
      <c r="J88" s="42"/>
      <c r="K88" s="42"/>
      <c r="L88" s="42"/>
      <c r="M88" s="42"/>
      <c r="N88" s="44"/>
      <c r="O88" s="45"/>
      <c r="P88" s="46" t="str">
        <f>IF(M88="","",LOOKUP(IF(M88-DATEVALUE(YEAR(M88)&amp;"/"&amp;"4/2")&lt;0,IF(MONTH($N$1)&lt;4,YEAR($N$1)-YEAR(M88),YEAR($N$1)-YEAR(M88)+1),IF(MONTH($N$1)&lt;4,YEAR($N$1)-YEAR(M88)-1,YEAR($N$1)-YEAR(M88))),'1階級番号(4月～9月)'!$A:$A,'1階級番号(4月～9月)'!$B:$B))</f>
        <v/>
      </c>
      <c r="Q88" s="47" t="str">
        <f t="shared" si="5"/>
        <v/>
      </c>
      <c r="R88" s="36" t="e">
        <f>VLOOKUP(F88,'1階級番号(4月～9月)'!$D:$L,3,FALSE())</f>
        <v>#N/A</v>
      </c>
      <c r="S88" s="37" t="e">
        <f>VLOOKUP(F88,'1階級番号(4月～9月)'!$D:$L,4,FALSE())</f>
        <v>#N/A</v>
      </c>
      <c r="T88" s="37" t="e">
        <f>VLOOKUP(F88,'1階級番号(4月～9月)'!$D:$L,5,FALSE())</f>
        <v>#N/A</v>
      </c>
      <c r="U88" s="37" t="e">
        <f>VLOOKUP(F88,'1階級番号(4月～9月)'!$D:$L,6,FALSE())</f>
        <v>#N/A</v>
      </c>
      <c r="V88" s="37" t="e">
        <f>VLOOKUP(F88,'1階級番号(4月～9月)'!$D:$L,7,FALSE())</f>
        <v>#N/A</v>
      </c>
      <c r="W88" s="37" t="e">
        <f>VLOOKUP(F88,'1階級番号(4月～9月)'!$D:$L,8,FALSE())</f>
        <v>#N/A</v>
      </c>
      <c r="X88" s="37" t="e">
        <f>VLOOKUP(F88,'1階級番号(4月～9月)'!$D:$L,9,FALSE())</f>
        <v>#N/A</v>
      </c>
    </row>
    <row r="89" spans="1:24" customFormat="1" ht="24.75" customHeight="1">
      <c r="A89" s="38">
        <v>75</v>
      </c>
      <c r="B89" s="39">
        <f t="shared" si="4"/>
        <v>0</v>
      </c>
      <c r="C89" s="39" t="e">
        <f>#REF!</f>
        <v>#REF!</v>
      </c>
      <c r="D89" s="40" t="str">
        <f>IF(F89="","",VLOOKUP(B89,'1階級番号(4月～9月)'!$D:$E,2,FALSE()))</f>
        <v/>
      </c>
      <c r="E89" s="41"/>
      <c r="F89" s="42"/>
      <c r="G89" s="42"/>
      <c r="H89" s="42"/>
      <c r="I89" s="42"/>
      <c r="J89" s="42"/>
      <c r="K89" s="42"/>
      <c r="L89" s="42"/>
      <c r="M89" s="42"/>
      <c r="N89" s="44"/>
      <c r="O89" s="45"/>
      <c r="P89" s="46" t="str">
        <f>IF(M89="","",LOOKUP(IF(M89-DATEVALUE(YEAR(M89)&amp;"/"&amp;"4/2")&lt;0,IF(MONTH($N$1)&lt;4,YEAR($N$1)-YEAR(M89),YEAR($N$1)-YEAR(M89)+1),IF(MONTH($N$1)&lt;4,YEAR($N$1)-YEAR(M89)-1,YEAR($N$1)-YEAR(M89))),'1階級番号(4月～9月)'!$A:$A,'1階級番号(4月～9月)'!$B:$B))</f>
        <v/>
      </c>
      <c r="Q89" s="47" t="str">
        <f t="shared" si="5"/>
        <v/>
      </c>
      <c r="R89" s="36" t="e">
        <f>VLOOKUP(F89,'1階級番号(4月～9月)'!$D:$L,3,FALSE())</f>
        <v>#N/A</v>
      </c>
      <c r="S89" s="37" t="e">
        <f>VLOOKUP(F89,'1階級番号(4月～9月)'!$D:$L,4,FALSE())</f>
        <v>#N/A</v>
      </c>
      <c r="T89" s="37" t="e">
        <f>VLOOKUP(F89,'1階級番号(4月～9月)'!$D:$L,5,FALSE())</f>
        <v>#N/A</v>
      </c>
      <c r="U89" s="37" t="e">
        <f>VLOOKUP(F89,'1階級番号(4月～9月)'!$D:$L,6,FALSE())</f>
        <v>#N/A</v>
      </c>
      <c r="V89" s="37" t="e">
        <f>VLOOKUP(F89,'1階級番号(4月～9月)'!$D:$L,7,FALSE())</f>
        <v>#N/A</v>
      </c>
      <c r="W89" s="37" t="e">
        <f>VLOOKUP(F89,'1階級番号(4月～9月)'!$D:$L,8,FALSE())</f>
        <v>#N/A</v>
      </c>
      <c r="X89" s="37" t="e">
        <f>VLOOKUP(F89,'1階級番号(4月～9月)'!$D:$L,9,FALSE())</f>
        <v>#N/A</v>
      </c>
    </row>
    <row r="90" spans="1:24" customFormat="1" ht="24.75" customHeight="1">
      <c r="A90" s="38">
        <v>76</v>
      </c>
      <c r="B90" s="39">
        <f t="shared" si="4"/>
        <v>0</v>
      </c>
      <c r="C90" s="39" t="e">
        <f>#REF!</f>
        <v>#REF!</v>
      </c>
      <c r="D90" s="40" t="str">
        <f>IF(F90="","",VLOOKUP(B90,'1階級番号(4月～9月)'!$D:$E,2,FALSE()))</f>
        <v/>
      </c>
      <c r="E90" s="41"/>
      <c r="F90" s="42"/>
      <c r="G90" s="42"/>
      <c r="H90" s="42"/>
      <c r="I90" s="42"/>
      <c r="J90" s="42"/>
      <c r="K90" s="42"/>
      <c r="L90" s="42"/>
      <c r="M90" s="42"/>
      <c r="N90" s="44"/>
      <c r="O90" s="45"/>
      <c r="P90" s="46" t="str">
        <f>IF(M90="","",LOOKUP(IF(M90-DATEVALUE(YEAR(M90)&amp;"/"&amp;"4/2")&lt;0,IF(MONTH($N$1)&lt;4,YEAR($N$1)-YEAR(M90),YEAR($N$1)-YEAR(M90)+1),IF(MONTH($N$1)&lt;4,YEAR($N$1)-YEAR(M90)-1,YEAR($N$1)-YEAR(M90))),'1階級番号(4月～9月)'!$A:$A,'1階級番号(4月～9月)'!$B:$B))</f>
        <v/>
      </c>
      <c r="Q90" s="47" t="str">
        <f t="shared" si="5"/>
        <v/>
      </c>
      <c r="R90" s="36" t="e">
        <f>VLOOKUP(F90,'1階級番号(4月～9月)'!$D:$L,3,FALSE())</f>
        <v>#N/A</v>
      </c>
      <c r="S90" s="37" t="e">
        <f>VLOOKUP(F90,'1階級番号(4月～9月)'!$D:$L,4,FALSE())</f>
        <v>#N/A</v>
      </c>
      <c r="T90" s="37" t="e">
        <f>VLOOKUP(F90,'1階級番号(4月～9月)'!$D:$L,5,FALSE())</f>
        <v>#N/A</v>
      </c>
      <c r="U90" s="37" t="e">
        <f>VLOOKUP(F90,'1階級番号(4月～9月)'!$D:$L,6,FALSE())</f>
        <v>#N/A</v>
      </c>
      <c r="V90" s="37" t="e">
        <f>VLOOKUP(F90,'1階級番号(4月～9月)'!$D:$L,7,FALSE())</f>
        <v>#N/A</v>
      </c>
      <c r="W90" s="37" t="e">
        <f>VLOOKUP(F90,'1階級番号(4月～9月)'!$D:$L,8,FALSE())</f>
        <v>#N/A</v>
      </c>
      <c r="X90" s="37" t="e">
        <f>VLOOKUP(F90,'1階級番号(4月～9月)'!$D:$L,9,FALSE())</f>
        <v>#N/A</v>
      </c>
    </row>
    <row r="91" spans="1:24" customFormat="1" ht="24.75" customHeight="1">
      <c r="A91" s="38">
        <v>77</v>
      </c>
      <c r="B91" s="39">
        <f t="shared" si="4"/>
        <v>0</v>
      </c>
      <c r="C91" s="39" t="e">
        <f>#REF!</f>
        <v>#REF!</v>
      </c>
      <c r="D91" s="40" t="str">
        <f>IF(F91="","",VLOOKUP(B91,'1階級番号(4月～9月)'!$D:$E,2,FALSE()))</f>
        <v/>
      </c>
      <c r="E91" s="41"/>
      <c r="F91" s="42"/>
      <c r="G91" s="42"/>
      <c r="H91" s="42"/>
      <c r="I91" s="42"/>
      <c r="J91" s="42"/>
      <c r="K91" s="42"/>
      <c r="L91" s="42"/>
      <c r="M91" s="42"/>
      <c r="N91" s="44"/>
      <c r="O91" s="45"/>
      <c r="P91" s="46" t="str">
        <f>IF(M91="","",LOOKUP(IF(M91-DATEVALUE(YEAR(M91)&amp;"/"&amp;"4/2")&lt;0,IF(MONTH($N$1)&lt;4,YEAR($N$1)-YEAR(M91),YEAR($N$1)-YEAR(M91)+1),IF(MONTH($N$1)&lt;4,YEAR($N$1)-YEAR(M91)-1,YEAR($N$1)-YEAR(M91))),'1階級番号(4月～9月)'!$A:$A,'1階級番号(4月～9月)'!$B:$B))</f>
        <v/>
      </c>
      <c r="Q91" s="47" t="str">
        <f t="shared" si="5"/>
        <v/>
      </c>
      <c r="R91" s="36" t="e">
        <f>VLOOKUP(F91,'1階級番号(4月～9月)'!$D:$L,3,FALSE())</f>
        <v>#N/A</v>
      </c>
      <c r="S91" s="37" t="e">
        <f>VLOOKUP(F91,'1階級番号(4月～9月)'!$D:$L,4,FALSE())</f>
        <v>#N/A</v>
      </c>
      <c r="T91" s="37" t="e">
        <f>VLOOKUP(F91,'1階級番号(4月～9月)'!$D:$L,5,FALSE())</f>
        <v>#N/A</v>
      </c>
      <c r="U91" s="37" t="e">
        <f>VLOOKUP(F91,'1階級番号(4月～9月)'!$D:$L,6,FALSE())</f>
        <v>#N/A</v>
      </c>
      <c r="V91" s="37" t="e">
        <f>VLOOKUP(F91,'1階級番号(4月～9月)'!$D:$L,7,FALSE())</f>
        <v>#N/A</v>
      </c>
      <c r="W91" s="37" t="e">
        <f>VLOOKUP(F91,'1階級番号(4月～9月)'!$D:$L,8,FALSE())</f>
        <v>#N/A</v>
      </c>
      <c r="X91" s="37" t="e">
        <f>VLOOKUP(F91,'1階級番号(4月～9月)'!$D:$L,9,FALSE())</f>
        <v>#N/A</v>
      </c>
    </row>
    <row r="92" spans="1:24" customFormat="1" ht="24.75" customHeight="1">
      <c r="A92" s="38">
        <v>78</v>
      </c>
      <c r="B92" s="39">
        <f t="shared" si="4"/>
        <v>0</v>
      </c>
      <c r="C92" s="39" t="e">
        <f>#REF!</f>
        <v>#REF!</v>
      </c>
      <c r="D92" s="40" t="str">
        <f>IF(F92="","",VLOOKUP(B92,'1階級番号(4月～9月)'!$D:$E,2,FALSE()))</f>
        <v/>
      </c>
      <c r="E92" s="41"/>
      <c r="F92" s="42"/>
      <c r="G92" s="42"/>
      <c r="H92" s="42"/>
      <c r="I92" s="42"/>
      <c r="J92" s="42"/>
      <c r="K92" s="42"/>
      <c r="L92" s="42"/>
      <c r="M92" s="42"/>
      <c r="N92" s="44"/>
      <c r="O92" s="45"/>
      <c r="P92" s="46" t="str">
        <f>IF(M92="","",LOOKUP(IF(M92-DATEVALUE(YEAR(M92)&amp;"/"&amp;"4/2")&lt;0,IF(MONTH($N$1)&lt;4,YEAR($N$1)-YEAR(M92),YEAR($N$1)-YEAR(M92)+1),IF(MONTH($N$1)&lt;4,YEAR($N$1)-YEAR(M92)-1,YEAR($N$1)-YEAR(M92))),'1階級番号(4月～9月)'!$A:$A,'1階級番号(4月～9月)'!$B:$B))</f>
        <v/>
      </c>
      <c r="Q92" s="47" t="str">
        <f t="shared" si="5"/>
        <v/>
      </c>
      <c r="R92" s="36" t="e">
        <f>VLOOKUP(F92,'1階級番号(4月～9月)'!$D:$L,3,FALSE())</f>
        <v>#N/A</v>
      </c>
      <c r="S92" s="37" t="e">
        <f>VLOOKUP(F92,'1階級番号(4月～9月)'!$D:$L,4,FALSE())</f>
        <v>#N/A</v>
      </c>
      <c r="T92" s="37" t="e">
        <f>VLOOKUP(F92,'1階級番号(4月～9月)'!$D:$L,5,FALSE())</f>
        <v>#N/A</v>
      </c>
      <c r="U92" s="37" t="e">
        <f>VLOOKUP(F92,'1階級番号(4月～9月)'!$D:$L,6,FALSE())</f>
        <v>#N/A</v>
      </c>
      <c r="V92" s="37" t="e">
        <f>VLOOKUP(F92,'1階級番号(4月～9月)'!$D:$L,7,FALSE())</f>
        <v>#N/A</v>
      </c>
      <c r="W92" s="37" t="e">
        <f>VLOOKUP(F92,'1階級番号(4月～9月)'!$D:$L,8,FALSE())</f>
        <v>#N/A</v>
      </c>
      <c r="X92" s="37" t="e">
        <f>VLOOKUP(F92,'1階級番号(4月～9月)'!$D:$L,9,FALSE())</f>
        <v>#N/A</v>
      </c>
    </row>
    <row r="93" spans="1:24" customFormat="1" ht="24.75" customHeight="1">
      <c r="A93" s="38">
        <v>79</v>
      </c>
      <c r="B93" s="39">
        <f t="shared" si="4"/>
        <v>0</v>
      </c>
      <c r="C93" s="39" t="e">
        <f>#REF!</f>
        <v>#REF!</v>
      </c>
      <c r="D93" s="40" t="str">
        <f>IF(F93="","",VLOOKUP(B93,'1階級番号(4月～9月)'!$D:$E,2,FALSE()))</f>
        <v/>
      </c>
      <c r="E93" s="41"/>
      <c r="F93" s="42"/>
      <c r="G93" s="42"/>
      <c r="H93" s="42"/>
      <c r="I93" s="42"/>
      <c r="J93" s="42"/>
      <c r="K93" s="42"/>
      <c r="L93" s="42"/>
      <c r="M93" s="42"/>
      <c r="N93" s="44"/>
      <c r="O93" s="45"/>
      <c r="P93" s="46" t="str">
        <f>IF(M93="","",LOOKUP(IF(M93-DATEVALUE(YEAR(M93)&amp;"/"&amp;"4/2")&lt;0,IF(MONTH($N$1)&lt;4,YEAR($N$1)-YEAR(M93),YEAR($N$1)-YEAR(M93)+1),IF(MONTH($N$1)&lt;4,YEAR($N$1)-YEAR(M93)-1,YEAR($N$1)-YEAR(M93))),'1階級番号(4月～9月)'!$A:$A,'1階級番号(4月～9月)'!$B:$B))</f>
        <v/>
      </c>
      <c r="Q93" s="47" t="str">
        <f t="shared" si="5"/>
        <v/>
      </c>
      <c r="R93" s="36" t="e">
        <f>VLOOKUP(F93,'1階級番号(4月～9月)'!$D:$L,3,FALSE())</f>
        <v>#N/A</v>
      </c>
      <c r="S93" s="37" t="e">
        <f>VLOOKUP(F93,'1階級番号(4月～9月)'!$D:$L,4,FALSE())</f>
        <v>#N/A</v>
      </c>
      <c r="T93" s="37" t="e">
        <f>VLOOKUP(F93,'1階級番号(4月～9月)'!$D:$L,5,FALSE())</f>
        <v>#N/A</v>
      </c>
      <c r="U93" s="37" t="e">
        <f>VLOOKUP(F93,'1階級番号(4月～9月)'!$D:$L,6,FALSE())</f>
        <v>#N/A</v>
      </c>
      <c r="V93" s="37" t="e">
        <f>VLOOKUP(F93,'1階級番号(4月～9月)'!$D:$L,7,FALSE())</f>
        <v>#N/A</v>
      </c>
      <c r="W93" s="37" t="e">
        <f>VLOOKUP(F93,'1階級番号(4月～9月)'!$D:$L,8,FALSE())</f>
        <v>#N/A</v>
      </c>
      <c r="X93" s="37" t="e">
        <f>VLOOKUP(F93,'1階級番号(4月～9月)'!$D:$L,9,FALSE())</f>
        <v>#N/A</v>
      </c>
    </row>
    <row r="94" spans="1:24" customFormat="1" ht="24.75" customHeight="1">
      <c r="A94" s="38">
        <v>80</v>
      </c>
      <c r="B94" s="39">
        <f t="shared" si="4"/>
        <v>0</v>
      </c>
      <c r="C94" s="39" t="e">
        <f>#REF!</f>
        <v>#REF!</v>
      </c>
      <c r="D94" s="40" t="str">
        <f>IF(F94="","",VLOOKUP(B94,'1階級番号(4月～9月)'!$D:$E,2,FALSE()))</f>
        <v/>
      </c>
      <c r="E94" s="41"/>
      <c r="F94" s="42"/>
      <c r="G94" s="42"/>
      <c r="H94" s="42"/>
      <c r="I94" s="42"/>
      <c r="J94" s="42"/>
      <c r="K94" s="42"/>
      <c r="L94" s="42"/>
      <c r="M94" s="42"/>
      <c r="N94" s="44"/>
      <c r="O94" s="45"/>
      <c r="P94" s="46" t="str">
        <f>IF(M94="","",LOOKUP(IF(M94-DATEVALUE(YEAR(M94)&amp;"/"&amp;"4/2")&lt;0,IF(MONTH($N$1)&lt;4,YEAR($N$1)-YEAR(M94),YEAR($N$1)-YEAR(M94)+1),IF(MONTH($N$1)&lt;4,YEAR($N$1)-YEAR(M94)-1,YEAR($N$1)-YEAR(M94))),'1階級番号(4月～9月)'!$A:$A,'1階級番号(4月～9月)'!$B:$B))</f>
        <v/>
      </c>
      <c r="Q94" s="47" t="str">
        <f t="shared" si="5"/>
        <v/>
      </c>
      <c r="R94" s="36" t="e">
        <f>VLOOKUP(F94,'1階級番号(4月～9月)'!$D:$L,3,FALSE())</f>
        <v>#N/A</v>
      </c>
      <c r="S94" s="37" t="e">
        <f>VLOOKUP(F94,'1階級番号(4月～9月)'!$D:$L,4,FALSE())</f>
        <v>#N/A</v>
      </c>
      <c r="T94" s="37" t="e">
        <f>VLOOKUP(F94,'1階級番号(4月～9月)'!$D:$L,5,FALSE())</f>
        <v>#N/A</v>
      </c>
      <c r="U94" s="37" t="e">
        <f>VLOOKUP(F94,'1階級番号(4月～9月)'!$D:$L,6,FALSE())</f>
        <v>#N/A</v>
      </c>
      <c r="V94" s="37" t="e">
        <f>VLOOKUP(F94,'1階級番号(4月～9月)'!$D:$L,7,FALSE())</f>
        <v>#N/A</v>
      </c>
      <c r="W94" s="37" t="e">
        <f>VLOOKUP(F94,'1階級番号(4月～9月)'!$D:$L,8,FALSE())</f>
        <v>#N/A</v>
      </c>
      <c r="X94" s="37" t="e">
        <f>VLOOKUP(F94,'1階級番号(4月～9月)'!$D:$L,9,FALSE())</f>
        <v>#N/A</v>
      </c>
    </row>
    <row r="95" spans="1:24" customFormat="1" ht="24.75" customHeight="1">
      <c r="A95" s="38">
        <v>81</v>
      </c>
      <c r="B95" s="39">
        <f t="shared" si="4"/>
        <v>0</v>
      </c>
      <c r="C95" s="39" t="e">
        <f>#REF!</f>
        <v>#REF!</v>
      </c>
      <c r="D95" s="40" t="str">
        <f>IF(F95="","",VLOOKUP(B95,'1階級番号(4月～9月)'!$D:$E,2,FALSE()))</f>
        <v/>
      </c>
      <c r="E95" s="41"/>
      <c r="F95" s="42"/>
      <c r="G95" s="42"/>
      <c r="H95" s="42"/>
      <c r="I95" s="42"/>
      <c r="J95" s="42"/>
      <c r="K95" s="42"/>
      <c r="L95" s="42"/>
      <c r="M95" s="42"/>
      <c r="N95" s="44"/>
      <c r="O95" s="45"/>
      <c r="P95" s="46" t="str">
        <f>IF(M95="","",LOOKUP(IF(M95-DATEVALUE(YEAR(M95)&amp;"/"&amp;"4/2")&lt;0,IF(MONTH($N$1)&lt;4,YEAR($N$1)-YEAR(M95),YEAR($N$1)-YEAR(M95)+1),IF(MONTH($N$1)&lt;4,YEAR($N$1)-YEAR(M95)-1,YEAR($N$1)-YEAR(M95))),'1階級番号(4月～9月)'!$A:$A,'1階級番号(4月～9月)'!$B:$B))</f>
        <v/>
      </c>
      <c r="Q95" s="47" t="str">
        <f t="shared" si="5"/>
        <v/>
      </c>
      <c r="R95" s="36" t="e">
        <f>VLOOKUP(F95,'1階級番号(4月～9月)'!$D:$L,3,FALSE())</f>
        <v>#N/A</v>
      </c>
      <c r="S95" s="37" t="e">
        <f>VLOOKUP(F95,'1階級番号(4月～9月)'!$D:$L,4,FALSE())</f>
        <v>#N/A</v>
      </c>
      <c r="T95" s="37" t="e">
        <f>VLOOKUP(F95,'1階級番号(4月～9月)'!$D:$L,5,FALSE())</f>
        <v>#N/A</v>
      </c>
      <c r="U95" s="37" t="e">
        <f>VLOOKUP(F95,'1階級番号(4月～9月)'!$D:$L,6,FALSE())</f>
        <v>#N/A</v>
      </c>
      <c r="V95" s="37" t="e">
        <f>VLOOKUP(F95,'1階級番号(4月～9月)'!$D:$L,7,FALSE())</f>
        <v>#N/A</v>
      </c>
      <c r="W95" s="37" t="e">
        <f>VLOOKUP(F95,'1階級番号(4月～9月)'!$D:$L,8,FALSE())</f>
        <v>#N/A</v>
      </c>
      <c r="X95" s="37" t="e">
        <f>VLOOKUP(F95,'1階級番号(4月～9月)'!$D:$L,9,FALSE())</f>
        <v>#N/A</v>
      </c>
    </row>
    <row r="96" spans="1:24" customFormat="1" ht="24.75" customHeight="1">
      <c r="A96" s="38">
        <v>82</v>
      </c>
      <c r="B96" s="39">
        <f t="shared" si="4"/>
        <v>0</v>
      </c>
      <c r="C96" s="39" t="e">
        <f>#REF!</f>
        <v>#REF!</v>
      </c>
      <c r="D96" s="40" t="str">
        <f>IF(F96="","",VLOOKUP(B96,'1階級番号(4月～9月)'!$D:$E,2,FALSE()))</f>
        <v/>
      </c>
      <c r="E96" s="41"/>
      <c r="F96" s="42"/>
      <c r="G96" s="42"/>
      <c r="H96" s="42"/>
      <c r="I96" s="42"/>
      <c r="J96" s="42"/>
      <c r="K96" s="42"/>
      <c r="L96" s="42"/>
      <c r="M96" s="42"/>
      <c r="N96" s="44"/>
      <c r="O96" s="45"/>
      <c r="P96" s="46" t="str">
        <f>IF(M96="","",LOOKUP(IF(M96-DATEVALUE(YEAR(M96)&amp;"/"&amp;"4/2")&lt;0,IF(MONTH($N$1)&lt;4,YEAR($N$1)-YEAR(M96),YEAR($N$1)-YEAR(M96)+1),IF(MONTH($N$1)&lt;4,YEAR($N$1)-YEAR(M96)-1,YEAR($N$1)-YEAR(M96))),'1階級番号(4月～9月)'!$A:$A,'1階級番号(4月～9月)'!$B:$B))</f>
        <v/>
      </c>
      <c r="Q96" s="47" t="str">
        <f t="shared" si="5"/>
        <v/>
      </c>
      <c r="R96" s="36" t="e">
        <f>VLOOKUP(F96,'1階級番号(4月～9月)'!$D:$L,3,FALSE())</f>
        <v>#N/A</v>
      </c>
      <c r="S96" s="37" t="e">
        <f>VLOOKUP(F96,'1階級番号(4月～9月)'!$D:$L,4,FALSE())</f>
        <v>#N/A</v>
      </c>
      <c r="T96" s="37" t="e">
        <f>VLOOKUP(F96,'1階級番号(4月～9月)'!$D:$L,5,FALSE())</f>
        <v>#N/A</v>
      </c>
      <c r="U96" s="37" t="e">
        <f>VLOOKUP(F96,'1階級番号(4月～9月)'!$D:$L,6,FALSE())</f>
        <v>#N/A</v>
      </c>
      <c r="V96" s="37" t="e">
        <f>VLOOKUP(F96,'1階級番号(4月～9月)'!$D:$L,7,FALSE())</f>
        <v>#N/A</v>
      </c>
      <c r="W96" s="37" t="e">
        <f>VLOOKUP(F96,'1階級番号(4月～9月)'!$D:$L,8,FALSE())</f>
        <v>#N/A</v>
      </c>
      <c r="X96" s="37" t="e">
        <f>VLOOKUP(F96,'1階級番号(4月～9月)'!$D:$L,9,FALSE())</f>
        <v>#N/A</v>
      </c>
    </row>
    <row r="97" spans="1:24" customFormat="1" ht="24.75" customHeight="1">
      <c r="A97" s="38">
        <v>83</v>
      </c>
      <c r="B97" s="39">
        <f t="shared" si="4"/>
        <v>0</v>
      </c>
      <c r="C97" s="39" t="e">
        <f>#REF!</f>
        <v>#REF!</v>
      </c>
      <c r="D97" s="40" t="str">
        <f>IF(F97="","",VLOOKUP(B97,'1階級番号(4月～9月)'!$D:$E,2,FALSE()))</f>
        <v/>
      </c>
      <c r="E97" s="41"/>
      <c r="F97" s="42"/>
      <c r="G97" s="42"/>
      <c r="H97" s="42"/>
      <c r="I97" s="42"/>
      <c r="J97" s="42"/>
      <c r="K97" s="42"/>
      <c r="L97" s="42"/>
      <c r="M97" s="42"/>
      <c r="N97" s="44"/>
      <c r="O97" s="45"/>
      <c r="P97" s="46" t="str">
        <f>IF(M97="","",LOOKUP(IF(M97-DATEVALUE(YEAR(M97)&amp;"/"&amp;"4/2")&lt;0,IF(MONTH($N$1)&lt;4,YEAR($N$1)-YEAR(M97),YEAR($N$1)-YEAR(M97)+1),IF(MONTH($N$1)&lt;4,YEAR($N$1)-YEAR(M97)-1,YEAR($N$1)-YEAR(M97))),'1階級番号(4月～9月)'!$A:$A,'1階級番号(4月～9月)'!$B:$B))</f>
        <v/>
      </c>
      <c r="Q97" s="47" t="str">
        <f t="shared" si="5"/>
        <v/>
      </c>
      <c r="R97" s="36" t="e">
        <f>VLOOKUP(F97,'1階級番号(4月～9月)'!$D:$L,3,FALSE())</f>
        <v>#N/A</v>
      </c>
      <c r="S97" s="37" t="e">
        <f>VLOOKUP(F97,'1階級番号(4月～9月)'!$D:$L,4,FALSE())</f>
        <v>#N/A</v>
      </c>
      <c r="T97" s="37" t="e">
        <f>VLOOKUP(F97,'1階級番号(4月～9月)'!$D:$L,5,FALSE())</f>
        <v>#N/A</v>
      </c>
      <c r="U97" s="37" t="e">
        <f>VLOOKUP(F97,'1階級番号(4月～9月)'!$D:$L,6,FALSE())</f>
        <v>#N/A</v>
      </c>
      <c r="V97" s="37" t="e">
        <f>VLOOKUP(F97,'1階級番号(4月～9月)'!$D:$L,7,FALSE())</f>
        <v>#N/A</v>
      </c>
      <c r="W97" s="37" t="e">
        <f>VLOOKUP(F97,'1階級番号(4月～9月)'!$D:$L,8,FALSE())</f>
        <v>#N/A</v>
      </c>
      <c r="X97" s="37" t="e">
        <f>VLOOKUP(F97,'1階級番号(4月～9月)'!$D:$L,9,FALSE())</f>
        <v>#N/A</v>
      </c>
    </row>
    <row r="98" spans="1:24" customFormat="1" ht="24.75" customHeight="1">
      <c r="A98" s="38">
        <v>84</v>
      </c>
      <c r="B98" s="39">
        <f t="shared" si="4"/>
        <v>0</v>
      </c>
      <c r="C98" s="39" t="e">
        <f>#REF!</f>
        <v>#REF!</v>
      </c>
      <c r="D98" s="40" t="str">
        <f>IF(F98="","",VLOOKUP(B98,'1階級番号(4月～9月)'!$D:$E,2,FALSE()))</f>
        <v/>
      </c>
      <c r="E98" s="41"/>
      <c r="F98" s="42"/>
      <c r="G98" s="42"/>
      <c r="H98" s="42"/>
      <c r="I98" s="42"/>
      <c r="J98" s="42"/>
      <c r="K98" s="42"/>
      <c r="L98" s="42"/>
      <c r="M98" s="42"/>
      <c r="N98" s="44"/>
      <c r="O98" s="45"/>
      <c r="P98" s="46" t="str">
        <f>IF(M98="","",LOOKUP(IF(M98-DATEVALUE(YEAR(M98)&amp;"/"&amp;"4/2")&lt;0,IF(MONTH($N$1)&lt;4,YEAR($N$1)-YEAR(M98),YEAR($N$1)-YEAR(M98)+1),IF(MONTH($N$1)&lt;4,YEAR($N$1)-YEAR(M98)-1,YEAR($N$1)-YEAR(M98))),'1階級番号(4月～9月)'!$A:$A,'1階級番号(4月～9月)'!$B:$B))</f>
        <v/>
      </c>
      <c r="Q98" s="47" t="str">
        <f t="shared" si="5"/>
        <v/>
      </c>
      <c r="R98" s="36" t="e">
        <f>VLOOKUP(F98,'1階級番号(4月～9月)'!$D:$L,3,FALSE())</f>
        <v>#N/A</v>
      </c>
      <c r="S98" s="37" t="e">
        <f>VLOOKUP(F98,'1階級番号(4月～9月)'!$D:$L,4,FALSE())</f>
        <v>#N/A</v>
      </c>
      <c r="T98" s="37" t="e">
        <f>VLOOKUP(F98,'1階級番号(4月～9月)'!$D:$L,5,FALSE())</f>
        <v>#N/A</v>
      </c>
      <c r="U98" s="37" t="e">
        <f>VLOOKUP(F98,'1階級番号(4月～9月)'!$D:$L,6,FALSE())</f>
        <v>#N/A</v>
      </c>
      <c r="V98" s="37" t="e">
        <f>VLOOKUP(F98,'1階級番号(4月～9月)'!$D:$L,7,FALSE())</f>
        <v>#N/A</v>
      </c>
      <c r="W98" s="37" t="e">
        <f>VLOOKUP(F98,'1階級番号(4月～9月)'!$D:$L,8,FALSE())</f>
        <v>#N/A</v>
      </c>
      <c r="X98" s="37" t="e">
        <f>VLOOKUP(F98,'1階級番号(4月～9月)'!$D:$L,9,FALSE())</f>
        <v>#N/A</v>
      </c>
    </row>
    <row r="99" spans="1:24" customFormat="1" ht="24.75" customHeight="1">
      <c r="A99" s="38">
        <v>85</v>
      </c>
      <c r="B99" s="39">
        <f t="shared" si="4"/>
        <v>0</v>
      </c>
      <c r="C99" s="39" t="e">
        <f>#REF!</f>
        <v>#REF!</v>
      </c>
      <c r="D99" s="40" t="str">
        <f>IF(F99="","",VLOOKUP(B99,'1階級番号(4月～9月)'!$D:$E,2,FALSE()))</f>
        <v/>
      </c>
      <c r="E99" s="41"/>
      <c r="F99" s="42"/>
      <c r="G99" s="42"/>
      <c r="H99" s="42"/>
      <c r="I99" s="42"/>
      <c r="J99" s="42"/>
      <c r="K99" s="42"/>
      <c r="L99" s="42"/>
      <c r="M99" s="42"/>
      <c r="N99" s="44"/>
      <c r="O99" s="45"/>
      <c r="P99" s="46" t="str">
        <f>IF(M99="","",LOOKUP(IF(M99-DATEVALUE(YEAR(M99)&amp;"/"&amp;"4/2")&lt;0,IF(MONTH($N$1)&lt;4,YEAR($N$1)-YEAR(M99),YEAR($N$1)-YEAR(M99)+1),IF(MONTH($N$1)&lt;4,YEAR($N$1)-YEAR(M99)-1,YEAR($N$1)-YEAR(M99))),'1階級番号(4月～9月)'!$A:$A,'1階級番号(4月～9月)'!$B:$B))</f>
        <v/>
      </c>
      <c r="Q99" s="47" t="str">
        <f t="shared" si="5"/>
        <v/>
      </c>
      <c r="R99" s="36" t="e">
        <f>VLOOKUP(F99,'1階級番号(4月～9月)'!$D:$L,3,FALSE())</f>
        <v>#N/A</v>
      </c>
      <c r="S99" s="37" t="e">
        <f>VLOOKUP(F99,'1階級番号(4月～9月)'!$D:$L,4,FALSE())</f>
        <v>#N/A</v>
      </c>
      <c r="T99" s="37" t="e">
        <f>VLOOKUP(F99,'1階級番号(4月～9月)'!$D:$L,5,FALSE())</f>
        <v>#N/A</v>
      </c>
      <c r="U99" s="37" t="e">
        <f>VLOOKUP(F99,'1階級番号(4月～9月)'!$D:$L,6,FALSE())</f>
        <v>#N/A</v>
      </c>
      <c r="V99" s="37" t="e">
        <f>VLOOKUP(F99,'1階級番号(4月～9月)'!$D:$L,7,FALSE())</f>
        <v>#N/A</v>
      </c>
      <c r="W99" s="37" t="e">
        <f>VLOOKUP(F99,'1階級番号(4月～9月)'!$D:$L,8,FALSE())</f>
        <v>#N/A</v>
      </c>
      <c r="X99" s="37" t="e">
        <f>VLOOKUP(F99,'1階級番号(4月～9月)'!$D:$L,9,FALSE())</f>
        <v>#N/A</v>
      </c>
    </row>
    <row r="100" spans="1:24" customFormat="1" ht="24.75" customHeight="1">
      <c r="A100" s="38">
        <v>86</v>
      </c>
      <c r="B100" s="39">
        <f t="shared" si="4"/>
        <v>0</v>
      </c>
      <c r="C100" s="39" t="e">
        <f>#REF!</f>
        <v>#REF!</v>
      </c>
      <c r="D100" s="40" t="str">
        <f>IF(F100="","",VLOOKUP(B100,'1階級番号(4月～9月)'!$D:$E,2,FALSE()))</f>
        <v/>
      </c>
      <c r="E100" s="41"/>
      <c r="F100" s="42"/>
      <c r="G100" s="42"/>
      <c r="H100" s="42"/>
      <c r="I100" s="42"/>
      <c r="J100" s="42"/>
      <c r="K100" s="42"/>
      <c r="L100" s="42"/>
      <c r="M100" s="42"/>
      <c r="N100" s="44"/>
      <c r="O100" s="45"/>
      <c r="P100" s="46" t="str">
        <f>IF(M100="","",LOOKUP(IF(M100-DATEVALUE(YEAR(M100)&amp;"/"&amp;"4/2")&lt;0,IF(MONTH($N$1)&lt;4,YEAR($N$1)-YEAR(M100),YEAR($N$1)-YEAR(M100)+1),IF(MONTH($N$1)&lt;4,YEAR($N$1)-YEAR(M100)-1,YEAR($N$1)-YEAR(M100))),'1階級番号(4月～9月)'!$A:$A,'1階級番号(4月～9月)'!$B:$B))</f>
        <v/>
      </c>
      <c r="Q100" s="47" t="str">
        <f t="shared" si="5"/>
        <v/>
      </c>
      <c r="R100" s="36" t="e">
        <f>VLOOKUP(F100,'1階級番号(4月～9月)'!$D:$L,3,FALSE())</f>
        <v>#N/A</v>
      </c>
      <c r="S100" s="37" t="e">
        <f>VLOOKUP(F100,'1階級番号(4月～9月)'!$D:$L,4,FALSE())</f>
        <v>#N/A</v>
      </c>
      <c r="T100" s="37" t="e">
        <f>VLOOKUP(F100,'1階級番号(4月～9月)'!$D:$L,5,FALSE())</f>
        <v>#N/A</v>
      </c>
      <c r="U100" s="37" t="e">
        <f>VLOOKUP(F100,'1階級番号(4月～9月)'!$D:$L,6,FALSE())</f>
        <v>#N/A</v>
      </c>
      <c r="V100" s="37" t="e">
        <f>VLOOKUP(F100,'1階級番号(4月～9月)'!$D:$L,7,FALSE())</f>
        <v>#N/A</v>
      </c>
      <c r="W100" s="37" t="e">
        <f>VLOOKUP(F100,'1階級番号(4月～9月)'!$D:$L,8,FALSE())</f>
        <v>#N/A</v>
      </c>
      <c r="X100" s="37" t="e">
        <f>VLOOKUP(F100,'1階級番号(4月～9月)'!$D:$L,9,FALSE())</f>
        <v>#N/A</v>
      </c>
    </row>
    <row r="101" spans="1:24" customFormat="1" ht="24.75" customHeight="1">
      <c r="A101" s="38">
        <v>87</v>
      </c>
      <c r="B101" s="39">
        <f t="shared" si="4"/>
        <v>0</v>
      </c>
      <c r="C101" s="39" t="e">
        <f>#REF!</f>
        <v>#REF!</v>
      </c>
      <c r="D101" s="40" t="str">
        <f>IF(F101="","",VLOOKUP(B101,'1階級番号(4月～9月)'!$D:$E,2,FALSE()))</f>
        <v/>
      </c>
      <c r="E101" s="41"/>
      <c r="F101" s="42"/>
      <c r="G101" s="42"/>
      <c r="H101" s="42"/>
      <c r="I101" s="42"/>
      <c r="J101" s="42"/>
      <c r="K101" s="42"/>
      <c r="L101" s="42"/>
      <c r="M101" s="42"/>
      <c r="N101" s="44"/>
      <c r="O101" s="45"/>
      <c r="P101" s="46" t="str">
        <f>IF(M101="","",LOOKUP(IF(M101-DATEVALUE(YEAR(M101)&amp;"/"&amp;"4/2")&lt;0,IF(MONTH($N$1)&lt;4,YEAR($N$1)-YEAR(M101),YEAR($N$1)-YEAR(M101)+1),IF(MONTH($N$1)&lt;4,YEAR($N$1)-YEAR(M101)-1,YEAR($N$1)-YEAR(M101))),'1階級番号(4月～9月)'!$A:$A,'1階級番号(4月～9月)'!$B:$B))</f>
        <v/>
      </c>
      <c r="Q101" s="47" t="str">
        <f t="shared" si="5"/>
        <v/>
      </c>
      <c r="R101" s="36" t="e">
        <f>VLOOKUP(F101,'1階級番号(4月～9月)'!$D:$L,3,FALSE())</f>
        <v>#N/A</v>
      </c>
      <c r="S101" s="37" t="e">
        <f>VLOOKUP(F101,'1階級番号(4月～9月)'!$D:$L,4,FALSE())</f>
        <v>#N/A</v>
      </c>
      <c r="T101" s="37" t="e">
        <f>VLOOKUP(F101,'1階級番号(4月～9月)'!$D:$L,5,FALSE())</f>
        <v>#N/A</v>
      </c>
      <c r="U101" s="37" t="e">
        <f>VLOOKUP(F101,'1階級番号(4月～9月)'!$D:$L,6,FALSE())</f>
        <v>#N/A</v>
      </c>
      <c r="V101" s="37" t="e">
        <f>VLOOKUP(F101,'1階級番号(4月～9月)'!$D:$L,7,FALSE())</f>
        <v>#N/A</v>
      </c>
      <c r="W101" s="37" t="e">
        <f>VLOOKUP(F101,'1階級番号(4月～9月)'!$D:$L,8,FALSE())</f>
        <v>#N/A</v>
      </c>
      <c r="X101" s="37" t="e">
        <f>VLOOKUP(F101,'1階級番号(4月～9月)'!$D:$L,9,FALSE())</f>
        <v>#N/A</v>
      </c>
    </row>
    <row r="102" spans="1:24" customFormat="1" ht="24.75" customHeight="1">
      <c r="A102" s="38">
        <v>88</v>
      </c>
      <c r="B102" s="39">
        <f t="shared" si="4"/>
        <v>0</v>
      </c>
      <c r="C102" s="39" t="e">
        <f>#REF!</f>
        <v>#REF!</v>
      </c>
      <c r="D102" s="40" t="str">
        <f>IF(F102="","",VLOOKUP(B102,'1階級番号(4月～9月)'!$D:$E,2,FALSE()))</f>
        <v/>
      </c>
      <c r="E102" s="41"/>
      <c r="F102" s="42"/>
      <c r="G102" s="42"/>
      <c r="H102" s="42"/>
      <c r="I102" s="42"/>
      <c r="J102" s="42"/>
      <c r="K102" s="42"/>
      <c r="L102" s="42"/>
      <c r="M102" s="42"/>
      <c r="N102" s="44"/>
      <c r="O102" s="45"/>
      <c r="P102" s="46" t="str">
        <f>IF(M102="","",LOOKUP(IF(M102-DATEVALUE(YEAR(M102)&amp;"/"&amp;"4/2")&lt;0,IF(MONTH($N$1)&lt;4,YEAR($N$1)-YEAR(M102),YEAR($N$1)-YEAR(M102)+1),IF(MONTH($N$1)&lt;4,YEAR($N$1)-YEAR(M102)-1,YEAR($N$1)-YEAR(M102))),'1階級番号(4月～9月)'!$A:$A,'1階級番号(4月～9月)'!$B:$B))</f>
        <v/>
      </c>
      <c r="Q102" s="47" t="str">
        <f t="shared" si="5"/>
        <v/>
      </c>
      <c r="R102" s="36" t="e">
        <f>VLOOKUP(F102,'1階級番号(4月～9月)'!$D:$L,3,FALSE())</f>
        <v>#N/A</v>
      </c>
      <c r="S102" s="37" t="e">
        <f>VLOOKUP(F102,'1階級番号(4月～9月)'!$D:$L,4,FALSE())</f>
        <v>#N/A</v>
      </c>
      <c r="T102" s="37" t="e">
        <f>VLOOKUP(F102,'1階級番号(4月～9月)'!$D:$L,5,FALSE())</f>
        <v>#N/A</v>
      </c>
      <c r="U102" s="37" t="e">
        <f>VLOOKUP(F102,'1階級番号(4月～9月)'!$D:$L,6,FALSE())</f>
        <v>#N/A</v>
      </c>
      <c r="V102" s="37" t="e">
        <f>VLOOKUP(F102,'1階級番号(4月～9月)'!$D:$L,7,FALSE())</f>
        <v>#N/A</v>
      </c>
      <c r="W102" s="37" t="e">
        <f>VLOOKUP(F102,'1階級番号(4月～9月)'!$D:$L,8,FALSE())</f>
        <v>#N/A</v>
      </c>
      <c r="X102" s="37" t="e">
        <f>VLOOKUP(F102,'1階級番号(4月～9月)'!$D:$L,9,FALSE())</f>
        <v>#N/A</v>
      </c>
    </row>
    <row r="103" spans="1:24" customFormat="1" ht="24.75" customHeight="1">
      <c r="A103" s="38">
        <v>89</v>
      </c>
      <c r="B103" s="39">
        <f t="shared" si="4"/>
        <v>0</v>
      </c>
      <c r="C103" s="39" t="e">
        <f>#REF!</f>
        <v>#REF!</v>
      </c>
      <c r="D103" s="40" t="str">
        <f>IF(F103="","",VLOOKUP(B103,'1階級番号(4月～9月)'!$D:$E,2,FALSE()))</f>
        <v/>
      </c>
      <c r="E103" s="41"/>
      <c r="F103" s="42"/>
      <c r="G103" s="42"/>
      <c r="H103" s="42"/>
      <c r="I103" s="42"/>
      <c r="J103" s="42"/>
      <c r="K103" s="42"/>
      <c r="L103" s="42"/>
      <c r="M103" s="42"/>
      <c r="N103" s="44"/>
      <c r="O103" s="45"/>
      <c r="P103" s="46" t="str">
        <f>IF(M103="","",LOOKUP(IF(M103-DATEVALUE(YEAR(M103)&amp;"/"&amp;"4/2")&lt;0,IF(MONTH($N$1)&lt;4,YEAR($N$1)-YEAR(M103),YEAR($N$1)-YEAR(M103)+1),IF(MONTH($N$1)&lt;4,YEAR($N$1)-YEAR(M103)-1,YEAR($N$1)-YEAR(M103))),'1階級番号(4月～9月)'!$A:$A,'1階級番号(4月～9月)'!$B:$B))</f>
        <v/>
      </c>
      <c r="Q103" s="47" t="str">
        <f t="shared" si="5"/>
        <v/>
      </c>
      <c r="R103" s="36" t="e">
        <f>VLOOKUP(F103,'1階級番号(4月～9月)'!$D:$L,3,FALSE())</f>
        <v>#N/A</v>
      </c>
      <c r="S103" s="37" t="e">
        <f>VLOOKUP(F103,'1階級番号(4月～9月)'!$D:$L,4,FALSE())</f>
        <v>#N/A</v>
      </c>
      <c r="T103" s="37" t="e">
        <f>VLOOKUP(F103,'1階級番号(4月～9月)'!$D:$L,5,FALSE())</f>
        <v>#N/A</v>
      </c>
      <c r="U103" s="37" t="e">
        <f>VLOOKUP(F103,'1階級番号(4月～9月)'!$D:$L,6,FALSE())</f>
        <v>#N/A</v>
      </c>
      <c r="V103" s="37" t="e">
        <f>VLOOKUP(F103,'1階級番号(4月～9月)'!$D:$L,7,FALSE())</f>
        <v>#N/A</v>
      </c>
      <c r="W103" s="37" t="e">
        <f>VLOOKUP(F103,'1階級番号(4月～9月)'!$D:$L,8,FALSE())</f>
        <v>#N/A</v>
      </c>
      <c r="X103" s="37" t="e">
        <f>VLOOKUP(F103,'1階級番号(4月～9月)'!$D:$L,9,FALSE())</f>
        <v>#N/A</v>
      </c>
    </row>
    <row r="104" spans="1:24" customFormat="1" ht="24.75" customHeight="1">
      <c r="A104" s="38">
        <v>90</v>
      </c>
      <c r="B104" s="39">
        <f t="shared" si="4"/>
        <v>0</v>
      </c>
      <c r="C104" s="39" t="e">
        <f>#REF!</f>
        <v>#REF!</v>
      </c>
      <c r="D104" s="40" t="str">
        <f>IF(F104="","",VLOOKUP(B104,'1階級番号(4月～9月)'!$D:$E,2,FALSE()))</f>
        <v/>
      </c>
      <c r="E104" s="41"/>
      <c r="F104" s="42"/>
      <c r="G104" s="42"/>
      <c r="H104" s="42"/>
      <c r="I104" s="42"/>
      <c r="J104" s="42"/>
      <c r="K104" s="42"/>
      <c r="L104" s="42"/>
      <c r="M104" s="42"/>
      <c r="N104" s="44"/>
      <c r="O104" s="45"/>
      <c r="P104" s="46" t="str">
        <f>IF(M104="","",LOOKUP(IF(M104-DATEVALUE(YEAR(M104)&amp;"/"&amp;"4/2")&lt;0,IF(MONTH($N$1)&lt;4,YEAR($N$1)-YEAR(M104),YEAR($N$1)-YEAR(M104)+1),IF(MONTH($N$1)&lt;4,YEAR($N$1)-YEAR(M104)-1,YEAR($N$1)-YEAR(M104))),'1階級番号(4月～9月)'!$A:$A,'1階級番号(4月～9月)'!$B:$B))</f>
        <v/>
      </c>
      <c r="Q104" s="47" t="str">
        <f t="shared" si="5"/>
        <v/>
      </c>
      <c r="R104" s="36" t="e">
        <f>VLOOKUP(F104,'1階級番号(4月～9月)'!$D:$L,3,FALSE())</f>
        <v>#N/A</v>
      </c>
      <c r="S104" s="37" t="e">
        <f>VLOOKUP(F104,'1階級番号(4月～9月)'!$D:$L,4,FALSE())</f>
        <v>#N/A</v>
      </c>
      <c r="T104" s="37" t="e">
        <f>VLOOKUP(F104,'1階級番号(4月～9月)'!$D:$L,5,FALSE())</f>
        <v>#N/A</v>
      </c>
      <c r="U104" s="37" t="e">
        <f>VLOOKUP(F104,'1階級番号(4月～9月)'!$D:$L,6,FALSE())</f>
        <v>#N/A</v>
      </c>
      <c r="V104" s="37" t="e">
        <f>VLOOKUP(F104,'1階級番号(4月～9月)'!$D:$L,7,FALSE())</f>
        <v>#N/A</v>
      </c>
      <c r="W104" s="37" t="e">
        <f>VLOOKUP(F104,'1階級番号(4月～9月)'!$D:$L,8,FALSE())</f>
        <v>#N/A</v>
      </c>
      <c r="X104" s="37" t="e">
        <f>VLOOKUP(F104,'1階級番号(4月～9月)'!$D:$L,9,FALSE())</f>
        <v>#N/A</v>
      </c>
    </row>
    <row r="105" spans="1:24" customFormat="1" ht="24.75" customHeight="1">
      <c r="A105" s="38">
        <v>91</v>
      </c>
      <c r="B105" s="39">
        <f t="shared" si="4"/>
        <v>0</v>
      </c>
      <c r="C105" s="39" t="e">
        <f>#REF!</f>
        <v>#REF!</v>
      </c>
      <c r="D105" s="40" t="str">
        <f>IF(F105="","",VLOOKUP(B105,'1階級番号(4月～9月)'!$D:$E,2,FALSE()))</f>
        <v/>
      </c>
      <c r="E105" s="41"/>
      <c r="F105" s="42"/>
      <c r="G105" s="42"/>
      <c r="H105" s="42"/>
      <c r="I105" s="42"/>
      <c r="J105" s="42"/>
      <c r="K105" s="42"/>
      <c r="L105" s="42"/>
      <c r="M105" s="42"/>
      <c r="N105" s="44"/>
      <c r="O105" s="45"/>
      <c r="P105" s="46" t="str">
        <f>IF(M105="","",LOOKUP(IF(M105-DATEVALUE(YEAR(M105)&amp;"/"&amp;"4/2")&lt;0,IF(MONTH($N$1)&lt;4,YEAR($N$1)-YEAR(M105),YEAR($N$1)-YEAR(M105)+1),IF(MONTH($N$1)&lt;4,YEAR($N$1)-YEAR(M105)-1,YEAR($N$1)-YEAR(M105))),'1階級番号(4月～9月)'!$A:$A,'1階級番号(4月～9月)'!$B:$B))</f>
        <v/>
      </c>
      <c r="Q105" s="47" t="str">
        <f t="shared" si="5"/>
        <v/>
      </c>
      <c r="R105" s="36" t="e">
        <f>VLOOKUP(F105,'1階級番号(4月～9月)'!$D:$L,3,FALSE())</f>
        <v>#N/A</v>
      </c>
      <c r="S105" s="37" t="e">
        <f>VLOOKUP(F105,'1階級番号(4月～9月)'!$D:$L,4,FALSE())</f>
        <v>#N/A</v>
      </c>
      <c r="T105" s="37" t="e">
        <f>VLOOKUP(F105,'1階級番号(4月～9月)'!$D:$L,5,FALSE())</f>
        <v>#N/A</v>
      </c>
      <c r="U105" s="37" t="e">
        <f>VLOOKUP(F105,'1階級番号(4月～9月)'!$D:$L,6,FALSE())</f>
        <v>#N/A</v>
      </c>
      <c r="V105" s="37" t="e">
        <f>VLOOKUP(F105,'1階級番号(4月～9月)'!$D:$L,7,FALSE())</f>
        <v>#N/A</v>
      </c>
      <c r="W105" s="37" t="e">
        <f>VLOOKUP(F105,'1階級番号(4月～9月)'!$D:$L,8,FALSE())</f>
        <v>#N/A</v>
      </c>
      <c r="X105" s="37" t="e">
        <f>VLOOKUP(F105,'1階級番号(4月～9月)'!$D:$L,9,FALSE())</f>
        <v>#N/A</v>
      </c>
    </row>
    <row r="106" spans="1:24" customFormat="1" ht="24.75" customHeight="1">
      <c r="A106" s="38">
        <v>92</v>
      </c>
      <c r="B106" s="39">
        <f t="shared" si="4"/>
        <v>0</v>
      </c>
      <c r="C106" s="39" t="e">
        <f>#REF!</f>
        <v>#REF!</v>
      </c>
      <c r="D106" s="40" t="str">
        <f>IF(F106="","",VLOOKUP(B106,'1階級番号(4月～9月)'!$D:$E,2,FALSE()))</f>
        <v/>
      </c>
      <c r="E106" s="41"/>
      <c r="F106" s="42"/>
      <c r="G106" s="42"/>
      <c r="H106" s="42"/>
      <c r="I106" s="42"/>
      <c r="J106" s="42"/>
      <c r="K106" s="42"/>
      <c r="L106" s="42"/>
      <c r="M106" s="42"/>
      <c r="N106" s="44"/>
      <c r="O106" s="45"/>
      <c r="P106" s="46" t="str">
        <f>IF(M106="","",LOOKUP(IF(M106-DATEVALUE(YEAR(M106)&amp;"/"&amp;"4/2")&lt;0,IF(MONTH($N$1)&lt;4,YEAR($N$1)-YEAR(M106),YEAR($N$1)-YEAR(M106)+1),IF(MONTH($N$1)&lt;4,YEAR($N$1)-YEAR(M106)-1,YEAR($N$1)-YEAR(M106))),'1階級番号(4月～9月)'!$A:$A,'1階級番号(4月～9月)'!$B:$B))</f>
        <v/>
      </c>
      <c r="Q106" s="47" t="str">
        <f t="shared" si="5"/>
        <v/>
      </c>
      <c r="R106" s="36" t="e">
        <f>VLOOKUP(F106,'1階級番号(4月～9月)'!$D:$L,3,FALSE())</f>
        <v>#N/A</v>
      </c>
      <c r="S106" s="37" t="e">
        <f>VLOOKUP(F106,'1階級番号(4月～9月)'!$D:$L,4,FALSE())</f>
        <v>#N/A</v>
      </c>
      <c r="T106" s="37" t="e">
        <f>VLOOKUP(F106,'1階級番号(4月～9月)'!$D:$L,5,FALSE())</f>
        <v>#N/A</v>
      </c>
      <c r="U106" s="37" t="e">
        <f>VLOOKUP(F106,'1階級番号(4月～9月)'!$D:$L,6,FALSE())</f>
        <v>#N/A</v>
      </c>
      <c r="V106" s="37" t="e">
        <f>VLOOKUP(F106,'1階級番号(4月～9月)'!$D:$L,7,FALSE())</f>
        <v>#N/A</v>
      </c>
      <c r="W106" s="37" t="e">
        <f>VLOOKUP(F106,'1階級番号(4月～9月)'!$D:$L,8,FALSE())</f>
        <v>#N/A</v>
      </c>
      <c r="X106" s="37" t="e">
        <f>VLOOKUP(F106,'1階級番号(4月～9月)'!$D:$L,9,FALSE())</f>
        <v>#N/A</v>
      </c>
    </row>
    <row r="107" spans="1:24" customFormat="1" ht="24.75" customHeight="1">
      <c r="A107" s="38">
        <v>93</v>
      </c>
      <c r="B107" s="39">
        <f t="shared" si="4"/>
        <v>0</v>
      </c>
      <c r="C107" s="39" t="e">
        <f>#REF!</f>
        <v>#REF!</v>
      </c>
      <c r="D107" s="40" t="str">
        <f>IF(F107="","",VLOOKUP(B107,'1階級番号(4月～9月)'!$D:$E,2,FALSE()))</f>
        <v/>
      </c>
      <c r="E107" s="41"/>
      <c r="F107" s="42"/>
      <c r="G107" s="42"/>
      <c r="H107" s="42"/>
      <c r="I107" s="42"/>
      <c r="J107" s="42"/>
      <c r="K107" s="42"/>
      <c r="L107" s="42"/>
      <c r="M107" s="42"/>
      <c r="N107" s="44"/>
      <c r="O107" s="45"/>
      <c r="P107" s="46" t="str">
        <f>IF(M107="","",LOOKUP(IF(M107-DATEVALUE(YEAR(M107)&amp;"/"&amp;"4/2")&lt;0,IF(MONTH($N$1)&lt;4,YEAR($N$1)-YEAR(M107),YEAR($N$1)-YEAR(M107)+1),IF(MONTH($N$1)&lt;4,YEAR($N$1)-YEAR(M107)-1,YEAR($N$1)-YEAR(M107))),'1階級番号(4月～9月)'!$A:$A,'1階級番号(4月～9月)'!$B:$B))</f>
        <v/>
      </c>
      <c r="Q107" s="47" t="str">
        <f t="shared" si="5"/>
        <v/>
      </c>
      <c r="R107" s="36" t="e">
        <f>VLOOKUP(F107,'1階級番号(4月～9月)'!$D:$L,3,FALSE())</f>
        <v>#N/A</v>
      </c>
      <c r="S107" s="37" t="e">
        <f>VLOOKUP(F107,'1階級番号(4月～9月)'!$D:$L,4,FALSE())</f>
        <v>#N/A</v>
      </c>
      <c r="T107" s="37" t="e">
        <f>VLOOKUP(F107,'1階級番号(4月～9月)'!$D:$L,5,FALSE())</f>
        <v>#N/A</v>
      </c>
      <c r="U107" s="37" t="e">
        <f>VLOOKUP(F107,'1階級番号(4月～9月)'!$D:$L,6,FALSE())</f>
        <v>#N/A</v>
      </c>
      <c r="V107" s="37" t="e">
        <f>VLOOKUP(F107,'1階級番号(4月～9月)'!$D:$L,7,FALSE())</f>
        <v>#N/A</v>
      </c>
      <c r="W107" s="37" t="e">
        <f>VLOOKUP(F107,'1階級番号(4月～9月)'!$D:$L,8,FALSE())</f>
        <v>#N/A</v>
      </c>
      <c r="X107" s="37" t="e">
        <f>VLOOKUP(F107,'1階級番号(4月～9月)'!$D:$L,9,FALSE())</f>
        <v>#N/A</v>
      </c>
    </row>
    <row r="108" spans="1:24" customFormat="1" ht="24.75" customHeight="1">
      <c r="A108" s="38">
        <v>94</v>
      </c>
      <c r="B108" s="39">
        <f t="shared" si="4"/>
        <v>0</v>
      </c>
      <c r="C108" s="39" t="e">
        <f>#REF!</f>
        <v>#REF!</v>
      </c>
      <c r="D108" s="40" t="str">
        <f>IF(F108="","",VLOOKUP(B108,'1階級番号(4月～9月)'!$D:$E,2,FALSE()))</f>
        <v/>
      </c>
      <c r="E108" s="41"/>
      <c r="F108" s="42"/>
      <c r="G108" s="42"/>
      <c r="H108" s="42"/>
      <c r="I108" s="42"/>
      <c r="J108" s="42"/>
      <c r="K108" s="42"/>
      <c r="L108" s="42"/>
      <c r="M108" s="42"/>
      <c r="N108" s="44"/>
      <c r="O108" s="45"/>
      <c r="P108" s="46" t="str">
        <f>IF(M108="","",LOOKUP(IF(M108-DATEVALUE(YEAR(M108)&amp;"/"&amp;"4/2")&lt;0,IF(MONTH($N$1)&lt;4,YEAR($N$1)-YEAR(M108),YEAR($N$1)-YEAR(M108)+1),IF(MONTH($N$1)&lt;4,YEAR($N$1)-YEAR(M108)-1,YEAR($N$1)-YEAR(M108))),'1階級番号(4月～9月)'!$A:$A,'1階級番号(4月～9月)'!$B:$B))</f>
        <v/>
      </c>
      <c r="Q108" s="47" t="str">
        <f t="shared" si="5"/>
        <v/>
      </c>
      <c r="R108" s="36" t="e">
        <f>VLOOKUP(F108,'1階級番号(4月～9月)'!$D:$L,3,FALSE())</f>
        <v>#N/A</v>
      </c>
      <c r="S108" s="37" t="e">
        <f>VLOOKUP(F108,'1階級番号(4月～9月)'!$D:$L,4,FALSE())</f>
        <v>#N/A</v>
      </c>
      <c r="T108" s="37" t="e">
        <f>VLOOKUP(F108,'1階級番号(4月～9月)'!$D:$L,5,FALSE())</f>
        <v>#N/A</v>
      </c>
      <c r="U108" s="37" t="e">
        <f>VLOOKUP(F108,'1階級番号(4月～9月)'!$D:$L,6,FALSE())</f>
        <v>#N/A</v>
      </c>
      <c r="V108" s="37" t="e">
        <f>VLOOKUP(F108,'1階級番号(4月～9月)'!$D:$L,7,FALSE())</f>
        <v>#N/A</v>
      </c>
      <c r="W108" s="37" t="e">
        <f>VLOOKUP(F108,'1階級番号(4月～9月)'!$D:$L,8,FALSE())</f>
        <v>#N/A</v>
      </c>
      <c r="X108" s="37" t="e">
        <f>VLOOKUP(F108,'1階級番号(4月～9月)'!$D:$L,9,FALSE())</f>
        <v>#N/A</v>
      </c>
    </row>
    <row r="109" spans="1:24" customFormat="1" ht="24.75" customHeight="1">
      <c r="A109" s="38">
        <v>95</v>
      </c>
      <c r="B109" s="39">
        <f t="shared" si="4"/>
        <v>0</v>
      </c>
      <c r="C109" s="39" t="e">
        <f>#REF!</f>
        <v>#REF!</v>
      </c>
      <c r="D109" s="40" t="str">
        <f>IF(F109="","",VLOOKUP(B109,'1階級番号(4月～9月)'!$D:$E,2,FALSE()))</f>
        <v/>
      </c>
      <c r="E109" s="41"/>
      <c r="F109" s="42"/>
      <c r="G109" s="42"/>
      <c r="H109" s="42"/>
      <c r="I109" s="42"/>
      <c r="J109" s="42"/>
      <c r="K109" s="42"/>
      <c r="L109" s="42"/>
      <c r="M109" s="42"/>
      <c r="N109" s="44"/>
      <c r="O109" s="45"/>
      <c r="P109" s="46" t="str">
        <f>IF(M109="","",LOOKUP(IF(M109-DATEVALUE(YEAR(M109)&amp;"/"&amp;"4/2")&lt;0,IF(MONTH($N$1)&lt;4,YEAR($N$1)-YEAR(M109),YEAR($N$1)-YEAR(M109)+1),IF(MONTH($N$1)&lt;4,YEAR($N$1)-YEAR(M109)-1,YEAR($N$1)-YEAR(M109))),'1階級番号(4月～9月)'!$A:$A,'1階級番号(4月～9月)'!$B:$B))</f>
        <v/>
      </c>
      <c r="Q109" s="47" t="str">
        <f t="shared" si="5"/>
        <v/>
      </c>
      <c r="R109" s="36" t="e">
        <f>VLOOKUP(F109,'1階級番号(4月～9月)'!$D:$L,3,FALSE())</f>
        <v>#N/A</v>
      </c>
      <c r="S109" s="37" t="e">
        <f>VLOOKUP(F109,'1階級番号(4月～9月)'!$D:$L,4,FALSE())</f>
        <v>#N/A</v>
      </c>
      <c r="T109" s="37" t="e">
        <f>VLOOKUP(F109,'1階級番号(4月～9月)'!$D:$L,5,FALSE())</f>
        <v>#N/A</v>
      </c>
      <c r="U109" s="37" t="e">
        <f>VLOOKUP(F109,'1階級番号(4月～9月)'!$D:$L,6,FALSE())</f>
        <v>#N/A</v>
      </c>
      <c r="V109" s="37" t="e">
        <f>VLOOKUP(F109,'1階級番号(4月～9月)'!$D:$L,7,FALSE())</f>
        <v>#N/A</v>
      </c>
      <c r="W109" s="37" t="e">
        <f>VLOOKUP(F109,'1階級番号(4月～9月)'!$D:$L,8,FALSE())</f>
        <v>#N/A</v>
      </c>
      <c r="X109" s="37" t="e">
        <f>VLOOKUP(F109,'1階級番号(4月～9月)'!$D:$L,9,FALSE())</f>
        <v>#N/A</v>
      </c>
    </row>
    <row r="110" spans="1:24" customFormat="1" ht="24.75" customHeight="1">
      <c r="A110" s="38">
        <v>96</v>
      </c>
      <c r="B110" s="39">
        <f t="shared" si="4"/>
        <v>0</v>
      </c>
      <c r="C110" s="39" t="e">
        <f>#REF!</f>
        <v>#REF!</v>
      </c>
      <c r="D110" s="40" t="str">
        <f>IF(F110="","",VLOOKUP(B110,'1階級番号(4月～9月)'!$D:$E,2,FALSE()))</f>
        <v/>
      </c>
      <c r="E110" s="41"/>
      <c r="F110" s="42"/>
      <c r="G110" s="42"/>
      <c r="H110" s="42"/>
      <c r="I110" s="42"/>
      <c r="J110" s="42"/>
      <c r="K110" s="42"/>
      <c r="L110" s="42"/>
      <c r="M110" s="42"/>
      <c r="N110" s="44"/>
      <c r="O110" s="45"/>
      <c r="P110" s="46" t="str">
        <f>IF(M110="","",LOOKUP(IF(M110-DATEVALUE(YEAR(M110)&amp;"/"&amp;"4/2")&lt;0,IF(MONTH($N$1)&lt;4,YEAR($N$1)-YEAR(M110),YEAR($N$1)-YEAR(M110)+1),IF(MONTH($N$1)&lt;4,YEAR($N$1)-YEAR(M110)-1,YEAR($N$1)-YEAR(M110))),'1階級番号(4月～9月)'!$A:$A,'1階級番号(4月～9月)'!$B:$B))</f>
        <v/>
      </c>
      <c r="Q110" s="47" t="str">
        <f t="shared" si="5"/>
        <v/>
      </c>
      <c r="R110" s="36" t="e">
        <f>VLOOKUP(F110,'1階級番号(4月～9月)'!$D:$L,3,FALSE())</f>
        <v>#N/A</v>
      </c>
      <c r="S110" s="37" t="e">
        <f>VLOOKUP(F110,'1階級番号(4月～9月)'!$D:$L,4,FALSE())</f>
        <v>#N/A</v>
      </c>
      <c r="T110" s="37" t="e">
        <f>VLOOKUP(F110,'1階級番号(4月～9月)'!$D:$L,5,FALSE())</f>
        <v>#N/A</v>
      </c>
      <c r="U110" s="37" t="e">
        <f>VLOOKUP(F110,'1階級番号(4月～9月)'!$D:$L,6,FALSE())</f>
        <v>#N/A</v>
      </c>
      <c r="V110" s="37" t="e">
        <f>VLOOKUP(F110,'1階級番号(4月～9月)'!$D:$L,7,FALSE())</f>
        <v>#N/A</v>
      </c>
      <c r="W110" s="37" t="e">
        <f>VLOOKUP(F110,'1階級番号(4月～9月)'!$D:$L,8,FALSE())</f>
        <v>#N/A</v>
      </c>
      <c r="X110" s="37" t="e">
        <f>VLOOKUP(F110,'1階級番号(4月～9月)'!$D:$L,9,FALSE())</f>
        <v>#N/A</v>
      </c>
    </row>
    <row r="111" spans="1:24" customFormat="1" ht="24.75" customHeight="1">
      <c r="A111" s="38">
        <v>97</v>
      </c>
      <c r="B111" s="39">
        <f t="shared" si="4"/>
        <v>0</v>
      </c>
      <c r="C111" s="39" t="e">
        <f>#REF!</f>
        <v>#REF!</v>
      </c>
      <c r="D111" s="40" t="str">
        <f>IF(F111="","",VLOOKUP(B111,'1階級番号(4月～9月)'!$D:$E,2,FALSE()))</f>
        <v/>
      </c>
      <c r="E111" s="41"/>
      <c r="F111" s="42"/>
      <c r="G111" s="42"/>
      <c r="H111" s="42"/>
      <c r="I111" s="42"/>
      <c r="J111" s="42"/>
      <c r="K111" s="42"/>
      <c r="L111" s="42"/>
      <c r="M111" s="42"/>
      <c r="N111" s="44"/>
      <c r="O111" s="45"/>
      <c r="P111" s="46" t="str">
        <f>IF(M111="","",LOOKUP(IF(M111-DATEVALUE(YEAR(M111)&amp;"/"&amp;"4/2")&lt;0,IF(MONTH($N$1)&lt;4,YEAR($N$1)-YEAR(M111),YEAR($N$1)-YEAR(M111)+1),IF(MONTH($N$1)&lt;4,YEAR($N$1)-YEAR(M111)-1,YEAR($N$1)-YEAR(M111))),'1階級番号(4月～9月)'!$A:$A,'1階級番号(4月～9月)'!$B:$B))</f>
        <v/>
      </c>
      <c r="Q111" s="47" t="str">
        <f t="shared" ref="Q111:Q114" si="6">IF(P111="","",IF(P111=R111,"",IF(P111=S111,"",IF(P111=T111,"",IF(P111=U111,"",IF(P111=V111,"",IF(P111=W111,"",IF(P111=X111,"","学年確認！"))))))))</f>
        <v/>
      </c>
      <c r="R111" s="36" t="e">
        <f>VLOOKUP(F111,'1階級番号(4月～9月)'!$D:$L,3,FALSE())</f>
        <v>#N/A</v>
      </c>
      <c r="S111" s="37" t="e">
        <f>VLOOKUP(F111,'1階級番号(4月～9月)'!$D:$L,4,FALSE())</f>
        <v>#N/A</v>
      </c>
      <c r="T111" s="37" t="e">
        <f>VLOOKUP(F111,'1階級番号(4月～9月)'!$D:$L,5,FALSE())</f>
        <v>#N/A</v>
      </c>
      <c r="U111" s="37" t="e">
        <f>VLOOKUP(F111,'1階級番号(4月～9月)'!$D:$L,6,FALSE())</f>
        <v>#N/A</v>
      </c>
      <c r="V111" s="37" t="e">
        <f>VLOOKUP(F111,'1階級番号(4月～9月)'!$D:$L,7,FALSE())</f>
        <v>#N/A</v>
      </c>
      <c r="W111" s="37" t="e">
        <f>VLOOKUP(F111,'1階級番号(4月～9月)'!$D:$L,8,FALSE())</f>
        <v>#N/A</v>
      </c>
      <c r="X111" s="37" t="e">
        <f>VLOOKUP(F111,'1階級番号(4月～9月)'!$D:$L,9,FALSE())</f>
        <v>#N/A</v>
      </c>
    </row>
    <row r="112" spans="1:24" customFormat="1" ht="24.75" customHeight="1">
      <c r="A112" s="38">
        <v>98</v>
      </c>
      <c r="B112" s="39">
        <f t="shared" si="4"/>
        <v>0</v>
      </c>
      <c r="C112" s="39" t="e">
        <f>#REF!</f>
        <v>#REF!</v>
      </c>
      <c r="D112" s="40" t="str">
        <f>IF(F112="","",VLOOKUP(B112,'1階級番号(4月～9月)'!$D:$E,2,FALSE()))</f>
        <v/>
      </c>
      <c r="E112" s="41"/>
      <c r="F112" s="42"/>
      <c r="G112" s="42"/>
      <c r="H112" s="42"/>
      <c r="I112" s="42"/>
      <c r="J112" s="42"/>
      <c r="K112" s="42"/>
      <c r="L112" s="42"/>
      <c r="M112" s="42"/>
      <c r="N112" s="44"/>
      <c r="O112" s="45"/>
      <c r="P112" s="46" t="str">
        <f>IF(M112="","",LOOKUP(IF(M112-DATEVALUE(YEAR(M112)&amp;"/"&amp;"4/2")&lt;0,IF(MONTH($N$1)&lt;4,YEAR($N$1)-YEAR(M112),YEAR($N$1)-YEAR(M112)+1),IF(MONTH($N$1)&lt;4,YEAR($N$1)-YEAR(M112)-1,YEAR($N$1)-YEAR(M112))),'1階級番号(4月～9月)'!$A:$A,'1階級番号(4月～9月)'!$B:$B))</f>
        <v/>
      </c>
      <c r="Q112" s="47" t="str">
        <f t="shared" si="6"/>
        <v/>
      </c>
      <c r="R112" s="36" t="e">
        <f>VLOOKUP(F112,'1階級番号(4月～9月)'!$D:$L,3,FALSE())</f>
        <v>#N/A</v>
      </c>
      <c r="S112" s="37" t="e">
        <f>VLOOKUP(F112,'1階級番号(4月～9月)'!$D:$L,4,FALSE())</f>
        <v>#N/A</v>
      </c>
      <c r="T112" s="37" t="e">
        <f>VLOOKUP(F112,'1階級番号(4月～9月)'!$D:$L,5,FALSE())</f>
        <v>#N/A</v>
      </c>
      <c r="U112" s="37" t="e">
        <f>VLOOKUP(F112,'1階級番号(4月～9月)'!$D:$L,6,FALSE())</f>
        <v>#N/A</v>
      </c>
      <c r="V112" s="37" t="e">
        <f>VLOOKUP(F112,'1階級番号(4月～9月)'!$D:$L,7,FALSE())</f>
        <v>#N/A</v>
      </c>
      <c r="W112" s="37" t="e">
        <f>VLOOKUP(F112,'1階級番号(4月～9月)'!$D:$L,8,FALSE())</f>
        <v>#N/A</v>
      </c>
      <c r="X112" s="37" t="e">
        <f>VLOOKUP(F112,'1階級番号(4月～9月)'!$D:$L,9,FALSE())</f>
        <v>#N/A</v>
      </c>
    </row>
    <row r="113" spans="1:24" customFormat="1" ht="24.75" customHeight="1">
      <c r="A113" s="38">
        <v>99</v>
      </c>
      <c r="B113" s="39">
        <f t="shared" si="4"/>
        <v>0</v>
      </c>
      <c r="C113" s="39" t="e">
        <f>#REF!</f>
        <v>#REF!</v>
      </c>
      <c r="D113" s="40" t="str">
        <f>IF(F113="","",VLOOKUP(B113,'1階級番号(4月～9月)'!$D:$E,2,FALSE()))</f>
        <v/>
      </c>
      <c r="E113" s="41"/>
      <c r="F113" s="42"/>
      <c r="G113" s="42"/>
      <c r="H113" s="42"/>
      <c r="I113" s="42"/>
      <c r="J113" s="42"/>
      <c r="K113" s="42"/>
      <c r="L113" s="42"/>
      <c r="M113" s="42"/>
      <c r="N113" s="44"/>
      <c r="O113" s="45"/>
      <c r="P113" s="46" t="str">
        <f>IF(M113="","",LOOKUP(IF(M113-DATEVALUE(YEAR(M113)&amp;"/"&amp;"4/2")&lt;0,IF(MONTH($N$1)&lt;4,YEAR($N$1)-YEAR(M113),YEAR($N$1)-YEAR(M113)+1),IF(MONTH($N$1)&lt;4,YEAR($N$1)-YEAR(M113)-1,YEAR($N$1)-YEAR(M113))),'1階級番号(4月～9月)'!$A:$A,'1階級番号(4月～9月)'!$B:$B))</f>
        <v/>
      </c>
      <c r="Q113" s="47" t="str">
        <f t="shared" si="6"/>
        <v/>
      </c>
      <c r="R113" s="36" t="e">
        <f>VLOOKUP(F113,'1階級番号(4月～9月)'!$D:$L,3,FALSE())</f>
        <v>#N/A</v>
      </c>
      <c r="S113" s="37" t="e">
        <f>VLOOKUP(F113,'1階級番号(4月～9月)'!$D:$L,4,FALSE())</f>
        <v>#N/A</v>
      </c>
      <c r="T113" s="37" t="e">
        <f>VLOOKUP(F113,'1階級番号(4月～9月)'!$D:$L,5,FALSE())</f>
        <v>#N/A</v>
      </c>
      <c r="U113" s="37" t="e">
        <f>VLOOKUP(F113,'1階級番号(4月～9月)'!$D:$L,6,FALSE())</f>
        <v>#N/A</v>
      </c>
      <c r="V113" s="37" t="e">
        <f>VLOOKUP(F113,'1階級番号(4月～9月)'!$D:$L,7,FALSE())</f>
        <v>#N/A</v>
      </c>
      <c r="W113" s="37" t="e">
        <f>VLOOKUP(F113,'1階級番号(4月～9月)'!$D:$L,8,FALSE())</f>
        <v>#N/A</v>
      </c>
      <c r="X113" s="37" t="e">
        <f>VLOOKUP(F113,'1階級番号(4月～9月)'!$D:$L,9,FALSE())</f>
        <v>#N/A</v>
      </c>
    </row>
    <row r="114" spans="1:24" customFormat="1" ht="24.75" customHeight="1">
      <c r="A114" s="38">
        <v>100</v>
      </c>
      <c r="B114" s="39">
        <f t="shared" si="4"/>
        <v>0</v>
      </c>
      <c r="C114" s="39" t="e">
        <f>#REF!</f>
        <v>#REF!</v>
      </c>
      <c r="D114" s="40" t="str">
        <f>IF(F114="","",VLOOKUP(B114,'1階級番号(4月～9月)'!$D:$E,2,FALSE()))</f>
        <v/>
      </c>
      <c r="E114" s="41"/>
      <c r="F114" s="42"/>
      <c r="G114" s="42"/>
      <c r="H114" s="42"/>
      <c r="I114" s="42"/>
      <c r="J114" s="42"/>
      <c r="K114" s="42"/>
      <c r="L114" s="42"/>
      <c r="M114" s="42"/>
      <c r="N114" s="44"/>
      <c r="O114" s="45"/>
      <c r="P114" s="46" t="str">
        <f>IF(M114="","",LOOKUP(IF(M114-DATEVALUE(YEAR(M114)&amp;"/"&amp;"4/2")&lt;0,IF(MONTH($N$1)&lt;4,YEAR($N$1)-YEAR(M114),YEAR($N$1)-YEAR(M114)+1),IF(MONTH($N$1)&lt;4,YEAR($N$1)-YEAR(M114)-1,YEAR($N$1)-YEAR(M114))),'1階級番号(4月～9月)'!$A:$A,'1階級番号(4月～9月)'!$B:$B))</f>
        <v/>
      </c>
      <c r="Q114" s="47" t="str">
        <f t="shared" si="6"/>
        <v/>
      </c>
      <c r="R114" s="36" t="e">
        <f>VLOOKUP(F114,'1階級番号(4月～9月)'!$D:$L,3,FALSE())</f>
        <v>#N/A</v>
      </c>
      <c r="S114" s="37" t="e">
        <f>VLOOKUP(F114,'1階級番号(4月～9月)'!$D:$L,4,FALSE())</f>
        <v>#N/A</v>
      </c>
      <c r="T114" s="37" t="e">
        <f>VLOOKUP(F114,'1階級番号(4月～9月)'!$D:$L,5,FALSE())</f>
        <v>#N/A</v>
      </c>
      <c r="U114" s="37" t="e">
        <f>VLOOKUP(F114,'1階級番号(4月～9月)'!$D:$L,6,FALSE())</f>
        <v>#N/A</v>
      </c>
      <c r="V114" s="37" t="e">
        <f>VLOOKUP(F114,'1階級番号(4月～9月)'!$D:$L,7,FALSE())</f>
        <v>#N/A</v>
      </c>
      <c r="W114" s="37" t="e">
        <f>VLOOKUP(F114,'1階級番号(4月～9月)'!$D:$L,8,FALSE())</f>
        <v>#N/A</v>
      </c>
      <c r="X114" s="37" t="e">
        <f>VLOOKUP(F114,'1階級番号(4月～9月)'!$D:$L,9,FALSE())</f>
        <v>#N/A</v>
      </c>
    </row>
  </sheetData>
  <mergeCells count="18">
    <mergeCell ref="M6:Q6"/>
    <mergeCell ref="J7:K7"/>
    <mergeCell ref="L7:Q7"/>
    <mergeCell ref="A6:C7"/>
    <mergeCell ref="D6:E7"/>
    <mergeCell ref="F6:F7"/>
    <mergeCell ref="G6:I7"/>
    <mergeCell ref="J6:K6"/>
    <mergeCell ref="J8:K8"/>
    <mergeCell ref="L8:Q8"/>
    <mergeCell ref="A10:C10"/>
    <mergeCell ref="E10:F10"/>
    <mergeCell ref="H10:J10"/>
    <mergeCell ref="M10:N11"/>
    <mergeCell ref="O10:Q11"/>
    <mergeCell ref="A11:C11"/>
    <mergeCell ref="E11:F11"/>
    <mergeCell ref="H11:J11"/>
  </mergeCells>
  <phoneticPr fontId="30"/>
  <pageMargins left="0.70826771653543297" right="0.70826771653543297" top="0.78740157480314998" bottom="0.74803149606299202" header="0.39370078740157499" footer="0.35433070866141703"/>
  <pageSetup paperSize="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7DEE8"/>
  </sheetPr>
  <dimension ref="A1:L72"/>
  <sheetViews>
    <sheetView workbookViewId="0"/>
  </sheetViews>
  <sheetFormatPr defaultColWidth="11" defaultRowHeight="14.4"/>
  <cols>
    <col min="1" max="1" width="11" style="63" customWidth="1"/>
    <col min="2" max="2" width="11" style="64" customWidth="1"/>
    <col min="3" max="3" width="7.77734375" style="50" customWidth="1"/>
    <col min="4" max="4" width="12.33203125" style="63" customWidth="1"/>
    <col min="5" max="5" width="32.44140625" style="63" customWidth="1"/>
    <col min="6" max="8" width="11" style="64" customWidth="1"/>
    <col min="9" max="10" width="11" style="63" customWidth="1"/>
    <col min="11" max="11" width="11" style="50" customWidth="1"/>
    <col min="12" max="16384" width="11" style="50"/>
  </cols>
  <sheetData>
    <row r="1" spans="1:12">
      <c r="A1" s="49" t="s">
        <v>49</v>
      </c>
      <c r="B1" s="49" t="s">
        <v>50</v>
      </c>
      <c r="D1" s="51" t="s">
        <v>51</v>
      </c>
      <c r="E1" s="52" t="s">
        <v>52</v>
      </c>
      <c r="F1" s="73" t="s">
        <v>53</v>
      </c>
      <c r="G1" s="73"/>
      <c r="H1" s="73"/>
      <c r="I1" s="73"/>
      <c r="J1" s="73"/>
      <c r="K1" s="73"/>
      <c r="L1" s="73"/>
    </row>
    <row r="2" spans="1:12">
      <c r="A2" s="53">
        <v>0</v>
      </c>
      <c r="B2" s="53" t="s">
        <v>54</v>
      </c>
      <c r="D2" s="54">
        <v>1</v>
      </c>
      <c r="E2" s="55" t="s">
        <v>55</v>
      </c>
      <c r="F2" s="56" t="s">
        <v>56</v>
      </c>
      <c r="G2" s="57"/>
      <c r="H2" s="56"/>
      <c r="I2" s="58"/>
      <c r="J2" s="58"/>
      <c r="K2" s="59"/>
      <c r="L2" s="59"/>
    </row>
    <row r="3" spans="1:12">
      <c r="A3" s="53">
        <v>1</v>
      </c>
      <c r="B3" s="53" t="s">
        <v>54</v>
      </c>
      <c r="D3" s="54">
        <v>2</v>
      </c>
      <c r="E3" s="55" t="s">
        <v>57</v>
      </c>
      <c r="F3" s="56" t="s">
        <v>56</v>
      </c>
      <c r="G3" s="56"/>
      <c r="H3" s="56"/>
      <c r="I3" s="58"/>
      <c r="J3" s="58"/>
      <c r="K3" s="59"/>
      <c r="L3" s="59"/>
    </row>
    <row r="4" spans="1:12">
      <c r="A4" s="53">
        <v>2</v>
      </c>
      <c r="B4" s="53" t="s">
        <v>54</v>
      </c>
      <c r="D4" s="54">
        <v>3</v>
      </c>
      <c r="E4" s="55" t="s">
        <v>58</v>
      </c>
      <c r="F4" s="56" t="s">
        <v>59</v>
      </c>
      <c r="G4" s="56"/>
      <c r="H4" s="56"/>
      <c r="I4" s="58"/>
      <c r="J4" s="58"/>
      <c r="K4" s="59"/>
      <c r="L4" s="59"/>
    </row>
    <row r="5" spans="1:12">
      <c r="A5" s="53">
        <v>3</v>
      </c>
      <c r="B5" s="53" t="s">
        <v>54</v>
      </c>
      <c r="D5" s="54">
        <v>4</v>
      </c>
      <c r="E5" s="55" t="s">
        <v>60</v>
      </c>
      <c r="F5" s="56" t="s">
        <v>59</v>
      </c>
      <c r="G5" s="56"/>
      <c r="H5" s="56"/>
      <c r="I5" s="58"/>
      <c r="J5" s="58"/>
      <c r="K5" s="59"/>
      <c r="L5" s="59"/>
    </row>
    <row r="6" spans="1:12">
      <c r="A6" s="53">
        <v>4</v>
      </c>
      <c r="B6" s="56" t="s">
        <v>56</v>
      </c>
      <c r="D6" s="54">
        <v>5</v>
      </c>
      <c r="E6" s="55" t="s">
        <v>61</v>
      </c>
      <c r="F6" s="56" t="s">
        <v>62</v>
      </c>
      <c r="G6" s="56"/>
      <c r="H6" s="56"/>
      <c r="I6" s="58"/>
      <c r="J6" s="58"/>
      <c r="K6" s="59"/>
      <c r="L6" s="59"/>
    </row>
    <row r="7" spans="1:12">
      <c r="A7" s="53">
        <v>5</v>
      </c>
      <c r="B7" s="56" t="s">
        <v>56</v>
      </c>
      <c r="D7" s="54">
        <v>6</v>
      </c>
      <c r="E7" s="55" t="s">
        <v>63</v>
      </c>
      <c r="F7" s="56" t="s">
        <v>62</v>
      </c>
      <c r="G7" s="56"/>
      <c r="H7" s="56"/>
      <c r="I7" s="58"/>
      <c r="J7" s="58"/>
      <c r="K7" s="59"/>
      <c r="L7" s="59"/>
    </row>
    <row r="8" spans="1:12">
      <c r="A8" s="53">
        <v>6</v>
      </c>
      <c r="B8" s="56" t="s">
        <v>56</v>
      </c>
      <c r="D8" s="54">
        <v>7</v>
      </c>
      <c r="E8" s="55" t="s">
        <v>64</v>
      </c>
      <c r="F8" s="56" t="s">
        <v>65</v>
      </c>
      <c r="G8" s="56"/>
      <c r="H8" s="56"/>
      <c r="I8" s="58"/>
      <c r="J8" s="58"/>
      <c r="K8" s="59"/>
      <c r="L8" s="59"/>
    </row>
    <row r="9" spans="1:12">
      <c r="A9" s="53">
        <v>7</v>
      </c>
      <c r="B9" s="53" t="s">
        <v>59</v>
      </c>
      <c r="D9" s="54">
        <v>8</v>
      </c>
      <c r="E9" s="55" t="s">
        <v>66</v>
      </c>
      <c r="F9" s="56" t="s">
        <v>65</v>
      </c>
      <c r="G9" s="56"/>
      <c r="H9" s="56"/>
      <c r="I9" s="58"/>
      <c r="J9" s="58"/>
      <c r="K9" s="59"/>
      <c r="L9" s="59"/>
    </row>
    <row r="10" spans="1:12">
      <c r="A10" s="53">
        <v>8</v>
      </c>
      <c r="B10" s="53" t="s">
        <v>62</v>
      </c>
      <c r="D10" s="54">
        <v>9</v>
      </c>
      <c r="E10" s="55" t="s">
        <v>67</v>
      </c>
      <c r="F10" s="56" t="s">
        <v>65</v>
      </c>
      <c r="G10" s="56"/>
      <c r="H10" s="60"/>
      <c r="I10" s="58"/>
      <c r="J10" s="58"/>
      <c r="K10" s="59"/>
      <c r="L10" s="59"/>
    </row>
    <row r="11" spans="1:12">
      <c r="A11" s="53">
        <v>9</v>
      </c>
      <c r="B11" s="53" t="s">
        <v>65</v>
      </c>
      <c r="D11" s="54">
        <v>10</v>
      </c>
      <c r="E11" s="55" t="s">
        <v>68</v>
      </c>
      <c r="F11" s="56" t="s">
        <v>69</v>
      </c>
      <c r="G11" s="56"/>
      <c r="H11" s="60"/>
      <c r="I11" s="58"/>
      <c r="J11" s="58"/>
      <c r="K11" s="59"/>
      <c r="L11" s="59"/>
    </row>
    <row r="12" spans="1:12">
      <c r="A12" s="53">
        <v>10</v>
      </c>
      <c r="B12" s="53" t="s">
        <v>69</v>
      </c>
      <c r="D12" s="54">
        <v>11</v>
      </c>
      <c r="E12" s="55" t="s">
        <v>70</v>
      </c>
      <c r="F12" s="56" t="s">
        <v>69</v>
      </c>
      <c r="G12" s="56"/>
      <c r="H12" s="60"/>
      <c r="I12" s="58"/>
      <c r="J12" s="58"/>
      <c r="K12" s="59"/>
      <c r="L12" s="59"/>
    </row>
    <row r="13" spans="1:12">
      <c r="A13" s="53">
        <v>11</v>
      </c>
      <c r="B13" s="53" t="s">
        <v>71</v>
      </c>
      <c r="D13" s="54">
        <v>12</v>
      </c>
      <c r="E13" s="55" t="s">
        <v>72</v>
      </c>
      <c r="F13" s="56" t="s">
        <v>69</v>
      </c>
      <c r="G13" s="56"/>
      <c r="H13" s="60"/>
      <c r="I13" s="58"/>
      <c r="J13" s="58"/>
      <c r="K13" s="59"/>
      <c r="L13" s="59"/>
    </row>
    <row r="14" spans="1:12">
      <c r="A14" s="53">
        <v>12</v>
      </c>
      <c r="B14" s="53" t="s">
        <v>48</v>
      </c>
      <c r="D14" s="54">
        <v>13</v>
      </c>
      <c r="E14" s="55" t="s">
        <v>73</v>
      </c>
      <c r="F14" s="56" t="s">
        <v>69</v>
      </c>
      <c r="G14" s="56"/>
      <c r="H14" s="60"/>
      <c r="I14" s="58"/>
      <c r="J14" s="58"/>
      <c r="K14" s="59"/>
      <c r="L14" s="59"/>
    </row>
    <row r="15" spans="1:12">
      <c r="A15" s="53">
        <v>13</v>
      </c>
      <c r="B15" s="53" t="s">
        <v>74</v>
      </c>
      <c r="D15" s="54">
        <v>14</v>
      </c>
      <c r="E15" s="55" t="s">
        <v>75</v>
      </c>
      <c r="F15" s="56" t="s">
        <v>71</v>
      </c>
      <c r="G15" s="56"/>
      <c r="H15" s="60"/>
      <c r="I15" s="58"/>
      <c r="J15" s="58"/>
      <c r="K15" s="59"/>
      <c r="L15" s="59"/>
    </row>
    <row r="16" spans="1:12">
      <c r="A16" s="53">
        <v>14</v>
      </c>
      <c r="B16" s="53" t="s">
        <v>76</v>
      </c>
      <c r="D16" s="54">
        <v>15</v>
      </c>
      <c r="E16" s="55" t="s">
        <v>77</v>
      </c>
      <c r="F16" s="56" t="s">
        <v>71</v>
      </c>
      <c r="G16" s="56"/>
      <c r="H16" s="56"/>
      <c r="I16" s="58"/>
      <c r="J16" s="58"/>
      <c r="K16" s="59"/>
      <c r="L16" s="59"/>
    </row>
    <row r="17" spans="1:12">
      <c r="A17" s="53">
        <v>15</v>
      </c>
      <c r="B17" s="53" t="s">
        <v>47</v>
      </c>
      <c r="D17" s="54">
        <v>16</v>
      </c>
      <c r="E17" s="55" t="s">
        <v>78</v>
      </c>
      <c r="F17" s="56" t="s">
        <v>71</v>
      </c>
      <c r="G17" s="56"/>
      <c r="H17" s="60"/>
      <c r="I17" s="58"/>
      <c r="J17" s="58"/>
      <c r="K17" s="59"/>
      <c r="L17" s="59"/>
    </row>
    <row r="18" spans="1:12">
      <c r="A18" s="53">
        <v>16</v>
      </c>
      <c r="B18" s="53" t="s">
        <v>79</v>
      </c>
      <c r="D18" s="54">
        <v>17</v>
      </c>
      <c r="E18" s="55" t="s">
        <v>80</v>
      </c>
      <c r="F18" s="56" t="s">
        <v>71</v>
      </c>
      <c r="G18" s="56"/>
      <c r="H18" s="56"/>
      <c r="I18" s="58"/>
      <c r="J18" s="58"/>
      <c r="K18" s="59"/>
      <c r="L18" s="59"/>
    </row>
    <row r="19" spans="1:12">
      <c r="A19" s="53">
        <v>17</v>
      </c>
      <c r="B19" s="53" t="s">
        <v>81</v>
      </c>
      <c r="D19" s="54">
        <v>18</v>
      </c>
      <c r="E19" s="55" t="s">
        <v>39</v>
      </c>
      <c r="F19" s="56" t="s">
        <v>48</v>
      </c>
      <c r="G19" s="56"/>
      <c r="H19" s="60"/>
      <c r="I19" s="58"/>
      <c r="J19" s="58"/>
      <c r="K19" s="59"/>
      <c r="L19" s="59"/>
    </row>
    <row r="20" spans="1:12">
      <c r="A20" s="53">
        <v>18</v>
      </c>
      <c r="B20" s="53" t="s">
        <v>82</v>
      </c>
      <c r="D20" s="54">
        <v>19</v>
      </c>
      <c r="E20" s="55" t="s">
        <v>83</v>
      </c>
      <c r="F20" s="56" t="s">
        <v>48</v>
      </c>
      <c r="G20" s="56"/>
      <c r="H20" s="60"/>
      <c r="I20" s="58"/>
      <c r="J20" s="58"/>
      <c r="K20" s="59"/>
      <c r="L20" s="59"/>
    </row>
    <row r="21" spans="1:12">
      <c r="A21" s="53">
        <v>19</v>
      </c>
      <c r="B21" s="53" t="s">
        <v>84</v>
      </c>
      <c r="D21" s="54">
        <v>20</v>
      </c>
      <c r="E21" s="55" t="s">
        <v>85</v>
      </c>
      <c r="F21" s="56" t="s">
        <v>48</v>
      </c>
      <c r="G21" s="56"/>
      <c r="H21" s="56"/>
      <c r="I21" s="58"/>
      <c r="J21" s="58"/>
      <c r="K21" s="59"/>
      <c r="L21" s="59"/>
    </row>
    <row r="22" spans="1:12">
      <c r="A22" s="53">
        <v>20</v>
      </c>
      <c r="B22" s="53" t="s">
        <v>84</v>
      </c>
      <c r="D22" s="54">
        <v>21</v>
      </c>
      <c r="E22" s="55" t="s">
        <v>86</v>
      </c>
      <c r="F22" s="56" t="s">
        <v>48</v>
      </c>
      <c r="G22" s="56"/>
      <c r="H22" s="56"/>
      <c r="I22" s="58"/>
      <c r="J22" s="58"/>
      <c r="K22" s="59"/>
      <c r="L22" s="59"/>
    </row>
    <row r="23" spans="1:12">
      <c r="A23" s="53">
        <v>21</v>
      </c>
      <c r="B23" s="53" t="s">
        <v>84</v>
      </c>
      <c r="D23" s="54">
        <v>22</v>
      </c>
      <c r="E23" s="55" t="s">
        <v>87</v>
      </c>
      <c r="F23" s="56" t="s">
        <v>74</v>
      </c>
      <c r="G23" s="56"/>
      <c r="H23" s="56"/>
      <c r="I23" s="58"/>
      <c r="J23" s="58"/>
      <c r="K23" s="59"/>
      <c r="L23" s="59"/>
    </row>
    <row r="24" spans="1:12">
      <c r="A24" s="53">
        <v>22</v>
      </c>
      <c r="B24" s="53" t="s">
        <v>84</v>
      </c>
      <c r="D24" s="54">
        <v>23</v>
      </c>
      <c r="E24" s="55" t="s">
        <v>88</v>
      </c>
      <c r="F24" s="56" t="s">
        <v>74</v>
      </c>
      <c r="G24" s="56"/>
      <c r="H24" s="56"/>
      <c r="I24" s="58"/>
      <c r="J24" s="58"/>
      <c r="K24" s="59"/>
      <c r="L24" s="59"/>
    </row>
    <row r="25" spans="1:12">
      <c r="A25" s="53">
        <v>23</v>
      </c>
      <c r="B25" s="53" t="s">
        <v>84</v>
      </c>
      <c r="D25" s="54">
        <v>24</v>
      </c>
      <c r="E25" s="55" t="s">
        <v>89</v>
      </c>
      <c r="F25" s="56" t="s">
        <v>74</v>
      </c>
      <c r="G25" s="56"/>
      <c r="H25" s="56"/>
      <c r="I25" s="58"/>
      <c r="J25" s="58"/>
      <c r="K25" s="59"/>
      <c r="L25" s="59"/>
    </row>
    <row r="26" spans="1:12">
      <c r="A26" s="53">
        <v>24</v>
      </c>
      <c r="B26" s="53" t="s">
        <v>84</v>
      </c>
      <c r="D26" s="54">
        <v>25</v>
      </c>
      <c r="E26" s="55" t="s">
        <v>90</v>
      </c>
      <c r="F26" s="56" t="s">
        <v>76</v>
      </c>
      <c r="G26" s="56" t="s">
        <v>47</v>
      </c>
      <c r="H26" s="56"/>
      <c r="I26" s="58"/>
      <c r="J26" s="58"/>
      <c r="K26" s="59"/>
      <c r="L26" s="59"/>
    </row>
    <row r="27" spans="1:12">
      <c r="A27" s="53">
        <v>25</v>
      </c>
      <c r="B27" s="53" t="s">
        <v>84</v>
      </c>
      <c r="D27" s="54">
        <v>26</v>
      </c>
      <c r="E27" s="55" t="s">
        <v>91</v>
      </c>
      <c r="F27" s="56" t="s">
        <v>76</v>
      </c>
      <c r="G27" s="56" t="s">
        <v>47</v>
      </c>
      <c r="H27" s="56"/>
      <c r="I27" s="58"/>
      <c r="J27" s="58"/>
      <c r="K27" s="59"/>
      <c r="L27" s="59"/>
    </row>
    <row r="28" spans="1:12">
      <c r="A28" s="53">
        <v>26</v>
      </c>
      <c r="B28" s="53" t="s">
        <v>84</v>
      </c>
      <c r="D28" s="54">
        <v>27</v>
      </c>
      <c r="E28" s="55" t="s">
        <v>92</v>
      </c>
      <c r="F28" s="56" t="s">
        <v>76</v>
      </c>
      <c r="G28" s="56" t="s">
        <v>47</v>
      </c>
      <c r="H28" s="56"/>
      <c r="I28" s="58"/>
      <c r="J28" s="58"/>
      <c r="K28" s="59"/>
      <c r="L28" s="59"/>
    </row>
    <row r="29" spans="1:12">
      <c r="A29" s="53">
        <v>27</v>
      </c>
      <c r="B29" s="53" t="s">
        <v>84</v>
      </c>
      <c r="D29" s="54">
        <v>28</v>
      </c>
      <c r="E29" s="55" t="s">
        <v>93</v>
      </c>
      <c r="F29" s="56" t="s">
        <v>74</v>
      </c>
      <c r="G29" s="56"/>
      <c r="H29" s="56"/>
      <c r="I29" s="58"/>
      <c r="J29" s="58"/>
      <c r="K29" s="59"/>
      <c r="L29" s="59"/>
    </row>
    <row r="30" spans="1:12">
      <c r="A30" s="53">
        <v>28</v>
      </c>
      <c r="B30" s="53" t="s">
        <v>84</v>
      </c>
      <c r="D30" s="54">
        <v>29</v>
      </c>
      <c r="E30" s="55" t="s">
        <v>94</v>
      </c>
      <c r="F30" s="56" t="s">
        <v>74</v>
      </c>
      <c r="G30" s="56"/>
      <c r="H30" s="56"/>
      <c r="I30" s="58"/>
      <c r="J30" s="58"/>
      <c r="K30" s="59"/>
      <c r="L30" s="59"/>
    </row>
    <row r="31" spans="1:12">
      <c r="A31" s="53">
        <v>29</v>
      </c>
      <c r="B31" s="53" t="s">
        <v>84</v>
      </c>
      <c r="D31" s="54">
        <v>30</v>
      </c>
      <c r="E31" s="55" t="s">
        <v>95</v>
      </c>
      <c r="F31" s="56" t="s">
        <v>76</v>
      </c>
      <c r="G31" s="56" t="s">
        <v>47</v>
      </c>
      <c r="H31" s="56"/>
      <c r="I31" s="58"/>
      <c r="J31" s="58"/>
      <c r="K31" s="59"/>
      <c r="L31" s="59"/>
    </row>
    <row r="32" spans="1:12">
      <c r="A32" s="53">
        <v>30</v>
      </c>
      <c r="B32" s="53" t="s">
        <v>84</v>
      </c>
      <c r="D32" s="54">
        <v>31</v>
      </c>
      <c r="E32" s="55" t="s">
        <v>96</v>
      </c>
      <c r="F32" s="56" t="s">
        <v>76</v>
      </c>
      <c r="G32" s="56" t="s">
        <v>47</v>
      </c>
      <c r="H32" s="56"/>
      <c r="I32" s="58"/>
      <c r="J32" s="58"/>
      <c r="K32" s="59"/>
      <c r="L32" s="59"/>
    </row>
    <row r="33" spans="1:12">
      <c r="A33" s="53">
        <v>31</v>
      </c>
      <c r="B33" s="53" t="s">
        <v>84</v>
      </c>
      <c r="D33" s="54">
        <v>32</v>
      </c>
      <c r="E33" s="55" t="s">
        <v>97</v>
      </c>
      <c r="F33" s="56" t="s">
        <v>76</v>
      </c>
      <c r="G33" s="56" t="s">
        <v>47</v>
      </c>
      <c r="H33" s="56"/>
      <c r="I33" s="58"/>
      <c r="J33" s="58"/>
      <c r="K33" s="59"/>
      <c r="L33" s="59"/>
    </row>
    <row r="34" spans="1:12">
      <c r="A34" s="53">
        <v>32</v>
      </c>
      <c r="B34" s="53" t="s">
        <v>84</v>
      </c>
      <c r="D34" s="54">
        <v>33</v>
      </c>
      <c r="E34" s="55" t="s">
        <v>98</v>
      </c>
      <c r="F34" s="56" t="s">
        <v>79</v>
      </c>
      <c r="G34" s="56"/>
      <c r="H34" s="56"/>
      <c r="I34" s="58"/>
      <c r="J34" s="58"/>
      <c r="K34" s="59"/>
      <c r="L34" s="59"/>
    </row>
    <row r="35" spans="1:12">
      <c r="A35" s="53">
        <v>33</v>
      </c>
      <c r="B35" s="53" t="s">
        <v>84</v>
      </c>
      <c r="D35" s="54">
        <v>34</v>
      </c>
      <c r="E35" s="55" t="s">
        <v>99</v>
      </c>
      <c r="F35" s="56" t="s">
        <v>79</v>
      </c>
      <c r="G35" s="56"/>
      <c r="H35" s="56"/>
      <c r="I35" s="58"/>
      <c r="J35" s="58"/>
      <c r="K35" s="59"/>
      <c r="L35" s="59"/>
    </row>
    <row r="36" spans="1:12">
      <c r="A36" s="53">
        <v>34</v>
      </c>
      <c r="B36" s="53" t="s">
        <v>84</v>
      </c>
      <c r="D36" s="54">
        <v>35</v>
      </c>
      <c r="E36" s="55" t="s">
        <v>100</v>
      </c>
      <c r="F36" s="56" t="s">
        <v>79</v>
      </c>
      <c r="G36" s="56"/>
      <c r="H36" s="56"/>
      <c r="I36" s="58"/>
      <c r="J36" s="58"/>
      <c r="K36" s="59"/>
      <c r="L36" s="59"/>
    </row>
    <row r="37" spans="1:12">
      <c r="A37" s="53">
        <v>35</v>
      </c>
      <c r="B37" s="53" t="s">
        <v>84</v>
      </c>
      <c r="D37" s="54">
        <v>36</v>
      </c>
      <c r="E37" s="55" t="s">
        <v>101</v>
      </c>
      <c r="F37" s="56" t="s">
        <v>81</v>
      </c>
      <c r="G37" s="56" t="s">
        <v>82</v>
      </c>
      <c r="H37" s="56"/>
      <c r="I37" s="58"/>
      <c r="J37" s="58"/>
      <c r="K37" s="59"/>
      <c r="L37" s="59"/>
    </row>
    <row r="38" spans="1:12">
      <c r="A38" s="53">
        <v>36</v>
      </c>
      <c r="B38" s="53" t="s">
        <v>84</v>
      </c>
      <c r="D38" s="54">
        <v>37</v>
      </c>
      <c r="E38" s="55" t="s">
        <v>102</v>
      </c>
      <c r="F38" s="56" t="s">
        <v>81</v>
      </c>
      <c r="G38" s="56" t="s">
        <v>82</v>
      </c>
      <c r="H38" s="56"/>
      <c r="I38" s="58"/>
      <c r="J38" s="58"/>
      <c r="K38" s="59"/>
      <c r="L38" s="59"/>
    </row>
    <row r="39" spans="1:12">
      <c r="A39" s="53">
        <v>37</v>
      </c>
      <c r="B39" s="53" t="s">
        <v>84</v>
      </c>
      <c r="D39" s="54">
        <v>38</v>
      </c>
      <c r="E39" s="55" t="s">
        <v>103</v>
      </c>
      <c r="F39" s="56" t="s">
        <v>81</v>
      </c>
      <c r="G39" s="56" t="s">
        <v>82</v>
      </c>
      <c r="H39" s="56"/>
      <c r="I39" s="58"/>
      <c r="J39" s="58"/>
      <c r="K39" s="59"/>
      <c r="L39" s="59"/>
    </row>
    <row r="40" spans="1:12">
      <c r="A40" s="53">
        <v>38</v>
      </c>
      <c r="B40" s="53" t="s">
        <v>84</v>
      </c>
      <c r="D40" s="54">
        <v>39</v>
      </c>
      <c r="E40" s="61" t="s">
        <v>104</v>
      </c>
      <c r="F40" s="56" t="s">
        <v>79</v>
      </c>
      <c r="G40" s="56"/>
      <c r="H40" s="56"/>
      <c r="I40" s="58"/>
      <c r="J40" s="58"/>
      <c r="K40" s="59"/>
      <c r="L40" s="59"/>
    </row>
    <row r="41" spans="1:12">
      <c r="A41" s="53">
        <v>39</v>
      </c>
      <c r="B41" s="53" t="s">
        <v>84</v>
      </c>
      <c r="D41" s="54">
        <v>40</v>
      </c>
      <c r="E41" s="61" t="s">
        <v>105</v>
      </c>
      <c r="F41" s="56" t="s">
        <v>79</v>
      </c>
      <c r="G41" s="56"/>
      <c r="H41" s="56"/>
      <c r="I41" s="58"/>
      <c r="J41" s="58"/>
      <c r="K41" s="59"/>
      <c r="L41" s="59"/>
    </row>
    <row r="42" spans="1:12">
      <c r="A42" s="53">
        <v>40</v>
      </c>
      <c r="B42" s="53" t="s">
        <v>84</v>
      </c>
      <c r="D42" s="54">
        <v>41</v>
      </c>
      <c r="E42" s="61" t="s">
        <v>106</v>
      </c>
      <c r="F42" s="56" t="s">
        <v>81</v>
      </c>
      <c r="G42" s="56" t="s">
        <v>82</v>
      </c>
      <c r="H42" s="56"/>
      <c r="I42" s="58"/>
      <c r="J42" s="58"/>
      <c r="K42" s="59"/>
      <c r="L42" s="59"/>
    </row>
    <row r="43" spans="1:12">
      <c r="A43" s="53">
        <v>41</v>
      </c>
      <c r="B43" s="53" t="s">
        <v>84</v>
      </c>
      <c r="D43" s="54">
        <v>42</v>
      </c>
      <c r="E43" s="61" t="s">
        <v>107</v>
      </c>
      <c r="F43" s="56" t="s">
        <v>81</v>
      </c>
      <c r="G43" s="56" t="s">
        <v>82</v>
      </c>
      <c r="H43" s="62"/>
      <c r="I43" s="58"/>
      <c r="J43" s="58"/>
      <c r="K43" s="59"/>
      <c r="L43" s="59"/>
    </row>
    <row r="44" spans="1:12">
      <c r="A44" s="53">
        <v>42</v>
      </c>
      <c r="B44" s="53" t="s">
        <v>84</v>
      </c>
      <c r="D44" s="54">
        <v>43</v>
      </c>
      <c r="E44" s="61" t="s">
        <v>108</v>
      </c>
      <c r="F44" s="56" t="s">
        <v>81</v>
      </c>
      <c r="G44" s="56" t="s">
        <v>82</v>
      </c>
      <c r="H44" s="62"/>
      <c r="I44" s="58"/>
      <c r="J44" s="58"/>
      <c r="K44" s="59"/>
      <c r="L44" s="59"/>
    </row>
    <row r="45" spans="1:12">
      <c r="A45" s="53">
        <v>43</v>
      </c>
      <c r="B45" s="53" t="s">
        <v>84</v>
      </c>
      <c r="D45" s="54">
        <v>44</v>
      </c>
      <c r="E45" s="61" t="s">
        <v>109</v>
      </c>
      <c r="F45" s="56" t="s">
        <v>79</v>
      </c>
      <c r="G45" s="56"/>
      <c r="H45" s="56"/>
      <c r="I45" s="53"/>
      <c r="J45" s="58"/>
      <c r="K45" s="59"/>
      <c r="L45" s="59"/>
    </row>
    <row r="46" spans="1:12">
      <c r="A46" s="53">
        <v>44</v>
      </c>
      <c r="B46" s="53" t="s">
        <v>84</v>
      </c>
      <c r="D46" s="54">
        <v>45</v>
      </c>
      <c r="E46" s="61" t="s">
        <v>110</v>
      </c>
      <c r="F46" s="56" t="s">
        <v>79</v>
      </c>
      <c r="G46" s="56"/>
      <c r="H46" s="56"/>
      <c r="I46" s="53"/>
      <c r="J46" s="58"/>
      <c r="K46" s="59"/>
      <c r="L46" s="59"/>
    </row>
    <row r="47" spans="1:12">
      <c r="A47" s="53">
        <v>45</v>
      </c>
      <c r="B47" s="53" t="s">
        <v>84</v>
      </c>
      <c r="D47" s="54">
        <v>46</v>
      </c>
      <c r="E47" s="61" t="s">
        <v>111</v>
      </c>
      <c r="F47" s="56" t="s">
        <v>81</v>
      </c>
      <c r="G47" s="56" t="s">
        <v>82</v>
      </c>
      <c r="H47" s="56"/>
      <c r="I47" s="53"/>
      <c r="J47" s="58"/>
      <c r="K47" s="59"/>
      <c r="L47" s="59"/>
    </row>
    <row r="48" spans="1:12">
      <c r="A48" s="53">
        <v>46</v>
      </c>
      <c r="B48" s="53" t="s">
        <v>84</v>
      </c>
      <c r="D48" s="54">
        <v>47</v>
      </c>
      <c r="E48" s="61" t="s">
        <v>112</v>
      </c>
      <c r="F48" s="56" t="s">
        <v>81</v>
      </c>
      <c r="G48" s="56" t="s">
        <v>82</v>
      </c>
      <c r="H48" s="56"/>
      <c r="I48" s="53"/>
      <c r="J48" s="58"/>
      <c r="K48" s="59"/>
      <c r="L48" s="59"/>
    </row>
    <row r="49" spans="1:12">
      <c r="A49" s="53">
        <v>47</v>
      </c>
      <c r="B49" s="53" t="s">
        <v>84</v>
      </c>
      <c r="D49" s="54">
        <v>48</v>
      </c>
      <c r="E49" s="61" t="s">
        <v>113</v>
      </c>
      <c r="F49" s="56" t="s">
        <v>79</v>
      </c>
      <c r="G49" s="56"/>
      <c r="H49" s="56"/>
      <c r="I49" s="53"/>
      <c r="J49" s="58"/>
      <c r="K49" s="59"/>
      <c r="L49" s="59"/>
    </row>
    <row r="50" spans="1:12">
      <c r="A50" s="53">
        <v>48</v>
      </c>
      <c r="B50" s="53" t="s">
        <v>84</v>
      </c>
      <c r="D50" s="54">
        <v>49</v>
      </c>
      <c r="E50" s="61" t="s">
        <v>114</v>
      </c>
      <c r="F50" s="56" t="s">
        <v>79</v>
      </c>
      <c r="G50" s="56"/>
      <c r="H50" s="56"/>
    </row>
    <row r="51" spans="1:12">
      <c r="A51" s="53">
        <v>49</v>
      </c>
      <c r="B51" s="53" t="s">
        <v>84</v>
      </c>
      <c r="D51" s="54">
        <v>50</v>
      </c>
      <c r="E51" s="61" t="s">
        <v>115</v>
      </c>
      <c r="F51" s="56" t="s">
        <v>81</v>
      </c>
      <c r="G51" s="56" t="s">
        <v>82</v>
      </c>
      <c r="H51" s="56"/>
    </row>
    <row r="52" spans="1:12">
      <c r="A52" s="53">
        <v>50</v>
      </c>
      <c r="B52" s="53" t="s">
        <v>84</v>
      </c>
      <c r="D52" s="54">
        <v>51</v>
      </c>
      <c r="E52" s="61" t="s">
        <v>116</v>
      </c>
      <c r="F52" s="56" t="s">
        <v>81</v>
      </c>
      <c r="G52" s="56" t="s">
        <v>82</v>
      </c>
      <c r="H52" s="56"/>
    </row>
    <row r="53" spans="1:12">
      <c r="A53" s="53">
        <v>51</v>
      </c>
      <c r="B53" s="53" t="s">
        <v>84</v>
      </c>
      <c r="D53" s="54">
        <v>52</v>
      </c>
      <c r="E53" s="55" t="s">
        <v>117</v>
      </c>
      <c r="F53" s="56" t="s">
        <v>56</v>
      </c>
      <c r="G53" s="57"/>
      <c r="H53" s="56"/>
      <c r="I53" s="58"/>
      <c r="J53" s="58"/>
      <c r="K53" s="59"/>
      <c r="L53" s="59"/>
    </row>
    <row r="54" spans="1:12">
      <c r="A54" s="53">
        <v>52</v>
      </c>
      <c r="B54" s="53" t="s">
        <v>84</v>
      </c>
      <c r="D54" s="54">
        <v>53</v>
      </c>
      <c r="E54" s="55" t="s">
        <v>118</v>
      </c>
      <c r="F54" s="56" t="s">
        <v>59</v>
      </c>
      <c r="G54" s="56"/>
      <c r="H54" s="56"/>
      <c r="I54" s="58"/>
      <c r="J54" s="58"/>
      <c r="K54" s="59"/>
      <c r="L54" s="59"/>
    </row>
    <row r="55" spans="1:12">
      <c r="A55" s="53">
        <v>53</v>
      </c>
      <c r="B55" s="53" t="s">
        <v>84</v>
      </c>
      <c r="D55" s="54">
        <v>54</v>
      </c>
      <c r="E55" s="55" t="s">
        <v>119</v>
      </c>
      <c r="F55" s="56" t="s">
        <v>62</v>
      </c>
      <c r="G55" s="56"/>
      <c r="H55" s="56"/>
      <c r="I55" s="58"/>
      <c r="J55" s="58"/>
      <c r="K55" s="59"/>
      <c r="L55" s="59"/>
    </row>
    <row r="56" spans="1:12">
      <c r="A56" s="53">
        <v>54</v>
      </c>
      <c r="B56" s="53" t="s">
        <v>84</v>
      </c>
      <c r="D56" s="54">
        <v>55</v>
      </c>
      <c r="E56" s="55" t="s">
        <v>120</v>
      </c>
      <c r="F56" s="56" t="s">
        <v>65</v>
      </c>
      <c r="G56" s="56"/>
      <c r="H56" s="56"/>
      <c r="I56" s="58"/>
      <c r="J56" s="58"/>
      <c r="K56" s="59"/>
      <c r="L56" s="59"/>
    </row>
    <row r="57" spans="1:12">
      <c r="A57" s="53">
        <v>55</v>
      </c>
      <c r="B57" s="53" t="s">
        <v>84</v>
      </c>
      <c r="D57" s="54">
        <v>56</v>
      </c>
      <c r="E57" s="55" t="s">
        <v>121</v>
      </c>
      <c r="F57" s="56" t="s">
        <v>69</v>
      </c>
      <c r="G57" s="56"/>
      <c r="H57" s="56"/>
      <c r="I57" s="58"/>
      <c r="J57" s="58"/>
      <c r="K57" s="59"/>
      <c r="L57" s="59"/>
    </row>
    <row r="58" spans="1:12">
      <c r="A58" s="53">
        <v>56</v>
      </c>
      <c r="B58" s="53" t="s">
        <v>84</v>
      </c>
      <c r="D58" s="54">
        <v>57</v>
      </c>
      <c r="E58" s="55" t="s">
        <v>122</v>
      </c>
      <c r="F58" s="56" t="s">
        <v>71</v>
      </c>
      <c r="G58" s="56"/>
      <c r="H58" s="56"/>
      <c r="I58" s="58"/>
      <c r="J58" s="58"/>
      <c r="K58" s="59"/>
      <c r="L58" s="59"/>
    </row>
    <row r="59" spans="1:12">
      <c r="A59" s="53">
        <v>57</v>
      </c>
      <c r="B59" s="53" t="s">
        <v>84</v>
      </c>
      <c r="D59" s="54">
        <v>58</v>
      </c>
      <c r="E59" s="55" t="s">
        <v>123</v>
      </c>
      <c r="F59" s="56" t="s">
        <v>48</v>
      </c>
      <c r="G59" s="56"/>
      <c r="H59" s="56"/>
      <c r="I59" s="58"/>
      <c r="J59" s="58"/>
      <c r="K59" s="59"/>
      <c r="L59" s="59"/>
    </row>
    <row r="60" spans="1:12">
      <c r="A60" s="53">
        <v>58</v>
      </c>
      <c r="B60" s="53" t="s">
        <v>84</v>
      </c>
      <c r="D60" s="54">
        <v>59</v>
      </c>
      <c r="E60" s="55" t="s">
        <v>124</v>
      </c>
      <c r="F60" s="56" t="s">
        <v>125</v>
      </c>
      <c r="G60" s="56"/>
      <c r="H60" s="56"/>
      <c r="I60" s="58"/>
      <c r="J60" s="58"/>
      <c r="K60" s="59"/>
      <c r="L60" s="59"/>
    </row>
    <row r="61" spans="1:12">
      <c r="A61" s="53">
        <v>59</v>
      </c>
      <c r="B61" s="53" t="s">
        <v>84</v>
      </c>
      <c r="D61" s="54">
        <v>60</v>
      </c>
      <c r="E61" s="55" t="s">
        <v>126</v>
      </c>
      <c r="F61" s="56" t="s">
        <v>125</v>
      </c>
      <c r="G61" s="56"/>
      <c r="H61" s="56"/>
      <c r="I61" s="58"/>
      <c r="J61" s="58"/>
      <c r="K61" s="59"/>
      <c r="L61" s="59"/>
    </row>
    <row r="62" spans="1:12">
      <c r="A62" s="53">
        <v>60</v>
      </c>
      <c r="B62" s="53" t="s">
        <v>84</v>
      </c>
      <c r="D62" s="54">
        <v>61</v>
      </c>
      <c r="E62" s="55" t="s">
        <v>127</v>
      </c>
      <c r="F62" s="56" t="s">
        <v>128</v>
      </c>
      <c r="G62" s="56"/>
      <c r="H62" s="56"/>
      <c r="I62" s="58"/>
      <c r="J62" s="58"/>
      <c r="K62" s="59"/>
      <c r="L62" s="59"/>
    </row>
    <row r="63" spans="1:12">
      <c r="D63" s="54">
        <v>62</v>
      </c>
      <c r="E63" s="55" t="s">
        <v>129</v>
      </c>
      <c r="F63" s="56" t="s">
        <v>128</v>
      </c>
      <c r="G63" s="56"/>
      <c r="H63" s="56"/>
      <c r="I63" s="58"/>
      <c r="J63" s="58"/>
      <c r="K63" s="59"/>
      <c r="L63" s="59"/>
    </row>
    <row r="64" spans="1:12">
      <c r="D64" s="54">
        <v>63</v>
      </c>
      <c r="E64" s="55" t="s">
        <v>130</v>
      </c>
      <c r="F64" s="56" t="s">
        <v>84</v>
      </c>
      <c r="G64" s="56"/>
      <c r="H64" s="56"/>
      <c r="I64" s="58"/>
      <c r="J64" s="58"/>
      <c r="K64" s="59"/>
      <c r="L64" s="59"/>
    </row>
    <row r="65" spans="4:12">
      <c r="D65" s="54">
        <v>64</v>
      </c>
      <c r="E65" s="55" t="s">
        <v>131</v>
      </c>
      <c r="F65" s="56" t="s">
        <v>84</v>
      </c>
      <c r="G65" s="56"/>
      <c r="H65" s="56"/>
      <c r="I65" s="58"/>
      <c r="J65" s="58"/>
      <c r="K65" s="59"/>
      <c r="L65" s="59"/>
    </row>
    <row r="66" spans="4:12">
      <c r="D66" s="54">
        <v>65</v>
      </c>
      <c r="E66" s="55" t="s">
        <v>132</v>
      </c>
      <c r="F66" s="56" t="s">
        <v>133</v>
      </c>
      <c r="G66" s="56"/>
      <c r="H66" s="56"/>
      <c r="I66" s="58"/>
      <c r="J66" s="58"/>
      <c r="K66" s="59"/>
      <c r="L66" s="59"/>
    </row>
    <row r="67" spans="4:12">
      <c r="D67" s="54">
        <v>66</v>
      </c>
      <c r="E67" s="55" t="s">
        <v>134</v>
      </c>
      <c r="F67" s="56" t="s">
        <v>84</v>
      </c>
      <c r="G67" s="56"/>
      <c r="H67" s="56"/>
      <c r="I67" s="58"/>
      <c r="J67" s="58"/>
      <c r="K67" s="59"/>
      <c r="L67" s="59"/>
    </row>
    <row r="68" spans="4:12">
      <c r="D68" s="54">
        <v>67</v>
      </c>
      <c r="E68" s="55" t="s">
        <v>135</v>
      </c>
      <c r="F68" s="56" t="s">
        <v>84</v>
      </c>
      <c r="G68" s="56"/>
      <c r="H68" s="56"/>
      <c r="I68" s="58"/>
      <c r="J68" s="58"/>
      <c r="K68" s="59"/>
      <c r="L68" s="59"/>
    </row>
    <row r="69" spans="4:12">
      <c r="D69" s="54">
        <v>68</v>
      </c>
      <c r="E69" s="55" t="s">
        <v>136</v>
      </c>
      <c r="F69" s="56" t="s">
        <v>84</v>
      </c>
      <c r="G69" s="56"/>
      <c r="H69" s="56"/>
      <c r="I69" s="58"/>
      <c r="J69" s="58"/>
      <c r="K69" s="59"/>
      <c r="L69" s="59"/>
    </row>
    <row r="70" spans="4:12">
      <c r="D70" s="54">
        <v>69</v>
      </c>
      <c r="E70" s="55" t="s">
        <v>137</v>
      </c>
      <c r="F70" s="56" t="s">
        <v>84</v>
      </c>
      <c r="G70" s="56"/>
      <c r="H70" s="56"/>
      <c r="I70" s="58"/>
      <c r="J70" s="58"/>
      <c r="K70" s="59"/>
      <c r="L70" s="59"/>
    </row>
    <row r="71" spans="4:12">
      <c r="D71" s="54">
        <v>70</v>
      </c>
      <c r="E71" s="55" t="s">
        <v>138</v>
      </c>
      <c r="F71" s="56" t="s">
        <v>84</v>
      </c>
      <c r="G71" s="56"/>
      <c r="H71" s="56"/>
      <c r="I71" s="58"/>
      <c r="J71" s="58"/>
      <c r="K71" s="59"/>
      <c r="L71" s="59"/>
    </row>
    <row r="72" spans="4:12">
      <c r="D72" s="54">
        <v>71</v>
      </c>
      <c r="E72" s="55" t="s">
        <v>139</v>
      </c>
      <c r="F72" s="56" t="s">
        <v>133</v>
      </c>
      <c r="G72" s="56"/>
      <c r="H72" s="56"/>
      <c r="I72" s="58"/>
      <c r="J72" s="58"/>
      <c r="K72" s="59"/>
      <c r="L72" s="59"/>
    </row>
  </sheetData>
  <mergeCells count="1">
    <mergeCell ref="F1:L1"/>
  </mergeCells>
  <phoneticPr fontId="30"/>
  <pageMargins left="0.7" right="0.7" top="1.143700787401575" bottom="1.143700787401575" header="0.75" footer="0.75"/>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出場者リスト(4月～9月)</vt:lpstr>
      <vt:lpstr>1階級番号(4月～9月)</vt:lpstr>
      <vt:lpstr>'出場者リスト(4月～9月)'!Print_Area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revision>2</cp:revision>
  <cp:lastPrinted>2026-03-10T23:46:20Z</cp:lastPrinted>
  <dcterms:created xsi:type="dcterms:W3CDTF">2011-12-09T02:11:47Z</dcterms:created>
  <dcterms:modified xsi:type="dcterms:W3CDTF">2026-06-03T12:31:16Z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