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新しいフォルダー (2)/"/>
    </mc:Choice>
  </mc:AlternateContent>
  <xr:revisionPtr revIDLastSave="4" documentId="8_{902F764B-EA5E-4606-BEDD-F4E3EAD9B050}" xr6:coauthVersionLast="47" xr6:coauthVersionMax="47" xr10:uidLastSave="{A6701924-5F7A-422D-B932-4049F63A5D8E}"/>
  <bookViews>
    <workbookView xWindow="120" yWindow="516" windowWidth="22164" windowHeight="11772" tabRatio="829" activeTab="1"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'出場者リスト(4月～9月)'!$A$15:$N$44</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38" l="1"/>
  <c r="P44" i="38" l="1"/>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14" i="38"/>
  <c r="W14" i="38"/>
  <c r="V14" i="38"/>
  <c r="U14" i="38"/>
  <c r="T14" i="38"/>
  <c r="S14" i="38"/>
  <c r="R14" i="38"/>
  <c r="P14" i="38"/>
  <c r="D44" i="38"/>
  <c r="D43" i="38"/>
  <c r="D42" i="38"/>
  <c r="D41" i="38"/>
  <c r="D40" i="38"/>
  <c r="D39" i="38"/>
  <c r="D38" i="38"/>
  <c r="D37" i="38"/>
  <c r="D36" i="38"/>
  <c r="D35" i="38"/>
  <c r="D34" i="38"/>
  <c r="D33" i="38"/>
  <c r="D32" i="38"/>
  <c r="D31" i="38"/>
  <c r="D30" i="38"/>
  <c r="D29" i="38"/>
  <c r="D28" i="38"/>
  <c r="D27" i="38"/>
  <c r="D26" i="38"/>
  <c r="D2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Q14" i="38" l="1"/>
</calcChain>
</file>

<file path=xl/sharedStrings.xml><?xml version="1.0" encoding="utf-8"?>
<sst xmlns="http://schemas.openxmlformats.org/spreadsheetml/2006/main" count="229" uniqueCount="116">
  <si>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</si>
  <si>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</si>
  <si>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</si>
  <si>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</si>
  <si>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</si>
  <si>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</si>
  <si>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</si>
  <si>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</si>
  <si>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</si>
  <si>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</si>
  <si>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</si>
  <si>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</si>
  <si>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</si>
  <si>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</si>
  <si>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</si>
  <si>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</si>
  <si>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</si>
  <si>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</si>
  <si>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</si>
  <si>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</si>
  <si>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</si>
  <si>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</si>
  <si>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</si>
  <si>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</si>
  <si>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</si>
  <si>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</si>
  <si>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</si>
  <si>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</si>
  <si>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</si>
  <si>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</si>
  <si>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</si>
  <si>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</si>
  <si>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</si>
  <si>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</si>
  <si>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</si>
  <si>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</si>
  <si>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</si>
  <si>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</si>
  <si>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</si>
  <si>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</si>
  <si>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</si>
  <si>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</si>
  <si>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</si>
  <si>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</si>
  <si>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</si>
  <si>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</si>
  <si>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</si>
  <si>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</si>
  <si>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</si>
  <si>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</si>
  <si>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</si>
  <si>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</si>
  <si>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</si>
  <si>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</si>
  <si>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</si>
  <si>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</si>
  <si>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</si>
  <si>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</si>
  <si>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</si>
  <si>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</si>
  <si>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</si>
  <si>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</si>
  <si>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</si>
  <si>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</si>
  <si>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</si>
  <si>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</si>
  <si>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</si>
  <si>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</si>
  <si>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</si>
  <si>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</si>
  <si>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</si>
  <si>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</si>
  <si>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</si>
  <si>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</si>
  <si>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</si>
  <si>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</si>
  <si>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</si>
  <si>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</si>
  <si>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</si>
  <si>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</si>
  <si>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</si>
  <si>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</si>
  <si>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</si>
  <si>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</si>
  <si>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</si>
  <si>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</si>
  <si>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</si>
  <si>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JKJO加盟道場</t>
    <rPh sb="4" eb="6">
      <t>カメイ</t>
    </rPh>
    <rPh sb="6" eb="8">
      <t>ドウジョウ</t>
    </rPh>
    <phoneticPr fontId="2"/>
  </si>
  <si>
    <t>JKJO非加盟道場</t>
    <rPh sb="4" eb="7">
      <t>ヒカメイ</t>
    </rPh>
    <rPh sb="7" eb="9">
      <t>ドウジョウ</t>
    </rPh>
    <phoneticPr fontId="2"/>
  </si>
  <si>
    <r>
      <t>出場料合計</t>
    </r>
    <r>
      <rPr>
        <b/>
        <sz val="18"/>
        <color rgb="FFFF0000"/>
        <rFont val="ＭＳ Ｐゴシック"/>
        <family val="3"/>
        <charset val="128"/>
      </rPr>
      <t>（自動計算）</t>
    </r>
    <phoneticPr fontId="12"/>
  </si>
  <si>
    <t>0</t>
    <phoneticPr fontId="12"/>
  </si>
  <si>
    <t>1部高校1年男子55㎏未満</t>
    <rPh sb="1" eb="2">
      <t>ブ</t>
    </rPh>
    <rPh sb="2" eb="4">
      <t>コウコウ</t>
    </rPh>
    <rPh sb="5" eb="6">
      <t>ネン</t>
    </rPh>
    <rPh sb="6" eb="8">
      <t>ダンシ</t>
    </rPh>
    <rPh sb="11" eb="13">
      <t>ミマン</t>
    </rPh>
    <phoneticPr fontId="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</si>
  <si>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</si>
  <si>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</si>
  <si>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</si>
  <si>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</si>
  <si>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</si>
  <si>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1部高校1年女子50kg未満</t>
  </si>
  <si>
    <t>1部高校1年女子50㎏以上</t>
    <rPh sb="11" eb="13">
      <t>イジョウ</t>
    </rPh>
    <phoneticPr fontId="12"/>
  </si>
  <si>
    <t>1部高校2～3年女子48kg未満</t>
    <rPh sb="7" eb="8">
      <t>ネン</t>
    </rPh>
    <phoneticPr fontId="12"/>
  </si>
  <si>
    <t>1部高校2～3年女子55kg未満</t>
    <rPh sb="7" eb="8">
      <t>ネン</t>
    </rPh>
    <phoneticPr fontId="12"/>
  </si>
  <si>
    <t>1部高校2～3年女子55㎏以上</t>
    <rPh sb="7" eb="8">
      <t>ネン</t>
    </rPh>
    <phoneticPr fontId="12"/>
  </si>
  <si>
    <t>2部高校1年男子55㎏未満</t>
  </si>
  <si>
    <t>2部高校1年男子55㎏以上</t>
  </si>
  <si>
    <t>2部高校2～3年男子60㎏未満</t>
    <rPh sb="7" eb="8">
      <t>ネン</t>
    </rPh>
    <phoneticPr fontId="12"/>
  </si>
  <si>
    <t>2部高校2～3年男子60㎏以上</t>
    <rPh sb="7" eb="8">
      <t>ネン</t>
    </rPh>
    <phoneticPr fontId="12"/>
  </si>
  <si>
    <t>2部高校1年女子50kg未満</t>
  </si>
  <si>
    <t>2部高校1年女子50㎏以上</t>
  </si>
  <si>
    <t>2部高校2～3年女子55kg未満</t>
    <phoneticPr fontId="12"/>
  </si>
  <si>
    <t>2部高校2～3年女子55kg以上</t>
    <phoneticPr fontId="1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</si>
  <si>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</si>
  <si>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</si>
  <si>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</si>
  <si>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</si>
  <si>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</si>
  <si>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中国地区選抜大会　道場別出場申込リスト</t>
    <rPh sb="0" eb="4">
      <t>チュウゴクチク</t>
    </rPh>
    <rPh sb="4" eb="6">
      <t>センバツ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</si>
</sst>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4">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0" borderId="0" xfId="0" applyFont="1" applyProtection="1">
      <alignment vertical="center"/>
      <protection locked="0"/>
    </xf>
    <xf numFmtId="177" fontId="36" fillId="0" borderId="0" xfId="0" applyNumberFormat="1" applyFont="1" applyAlignment="1">
      <alignment vertical="center" wrapText="1"/>
    </xf>
    <xf numFmtId="177" fontId="6" fillId="0" borderId="8" xfId="4" applyNumberFormat="1" applyFont="1" applyFill="1" applyBorder="1" applyAlignment="1" applyProtection="1">
      <alignment horizontal="right" vertical="center"/>
    </xf>
    <xf numFmtId="177" fontId="6" fillId="0" borderId="5" xfId="4" applyNumberFormat="1" applyFont="1" applyFill="1" applyBorder="1" applyAlignment="1" applyProtection="1">
      <alignment horizontal="right" vertical="center"/>
    </xf>
    <xf numFmtId="177" fontId="6" fillId="0" borderId="9" xfId="4" applyNumberFormat="1" applyFont="1" applyFill="1" applyBorder="1" applyAlignment="1" applyProtection="1">
      <alignment horizontal="right" vertical="center"/>
    </xf>
    <xf numFmtId="177" fontId="6" fillId="0" borderId="7" xfId="4" applyNumberFormat="1" applyFont="1" applyFill="1" applyBorder="1" applyAlignment="1" applyProtection="1">
      <alignment horizontal="right"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177" fontId="6" fillId="5" borderId="12" xfId="4"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7" borderId="9"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44"/>
  <sheetViews>
    <sheetView zoomScale="60" zoomScaleNormal="60" workbookViewId="0">
      <pane ySplit="14" topLeftCell="A15" activePane="bottomLeft" state="frozen"/>
      <selection pane="bottomLeft" activeCell="K21" sqref="K21"/>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3"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58" customWidth="1"/>
    <col min="15" max="15" width="8.88671875" style="4" customWidth="1"/>
    <col min="16" max="16" width="12.44140625" style="4" customWidth="1"/>
    <col min="17" max="17" width="17.77734375" style="4" customWidth="1"/>
    <col min="18" max="18" width="12" style="32" hidden="1" customWidth="1"/>
    <col min="19" max="24" width="8.88671875" style="32" hidden="1" customWidth="1"/>
    <col min="25" max="16384" width="8.88671875" style="4"/>
  </cols>
  <sheetData>
    <row r="1" spans="1:24" ht="23.1" customHeight="1" x14ac:dyDescent="0.2">
      <c r="D1" s="10" t="s">
        <v>77</v>
      </c>
      <c r="E1" s="94" t="s">
        <v>115</v>
      </c>
      <c r="F1" s="94"/>
      <c r="G1" s="94"/>
      <c r="H1" s="94"/>
      <c r="I1" s="94"/>
      <c r="J1" s="94"/>
      <c r="K1" s="61"/>
      <c r="L1" s="61"/>
      <c r="M1" s="61" t="s">
        <v>4</v>
      </c>
      <c r="N1" s="30">
        <v>46271</v>
      </c>
      <c r="O1" s="31" t="s">
        <v>21</v>
      </c>
      <c r="P1" s="31"/>
      <c r="Q1" s="31"/>
    </row>
    <row r="2" spans="1:24" ht="7.5" customHeight="1" x14ac:dyDescent="0.2">
      <c r="E2" s="33"/>
      <c r="F2" s="33"/>
      <c r="G2" s="33"/>
      <c r="H2" s="33"/>
      <c r="I2" s="33"/>
      <c r="J2" s="33"/>
      <c r="K2" s="33"/>
      <c r="L2" s="33"/>
      <c r="M2" s="33"/>
      <c r="N2" s="4"/>
      <c r="O2" s="33"/>
      <c r="R2" s="4"/>
      <c r="S2" s="4"/>
      <c r="T2" s="4"/>
      <c r="U2" s="4"/>
      <c r="V2" s="4"/>
      <c r="W2" s="4"/>
      <c r="X2" s="4"/>
    </row>
    <row r="3" spans="1:24" ht="15" customHeight="1" x14ac:dyDescent="0.2">
      <c r="D3" s="34" t="s">
        <v>67</v>
      </c>
      <c r="E3" s="35"/>
      <c r="F3" s="35"/>
      <c r="G3" s="35"/>
      <c r="H3" s="35"/>
      <c r="I3" s="35"/>
      <c r="J3" s="35"/>
      <c r="N3" s="4"/>
      <c r="R3" s="4"/>
      <c r="S3" s="4"/>
      <c r="T3" s="4"/>
      <c r="U3" s="4"/>
      <c r="V3" s="4"/>
      <c r="W3" s="4"/>
      <c r="X3" s="4"/>
    </row>
    <row r="4" spans="1:24" ht="15" customHeight="1" x14ac:dyDescent="0.2">
      <c r="D4" s="35" t="s">
        <v>68</v>
      </c>
      <c r="E4" s="36"/>
      <c r="F4" s="36"/>
      <c r="G4" s="36"/>
      <c r="H4" s="36"/>
      <c r="I4" s="36"/>
      <c r="J4" s="36"/>
      <c r="N4" s="4"/>
      <c r="R4" s="4"/>
      <c r="S4" s="4"/>
      <c r="T4" s="4"/>
      <c r="U4" s="4"/>
      <c r="V4" s="4"/>
      <c r="W4" s="4"/>
      <c r="X4" s="4"/>
    </row>
    <row r="5" spans="1:24" ht="15" customHeight="1" thickBot="1" x14ac:dyDescent="0.25">
      <c r="D5" s="37" t="s">
        <v>69</v>
      </c>
      <c r="E5" s="38"/>
      <c r="F5" s="38"/>
      <c r="G5" s="38"/>
      <c r="H5" s="38"/>
      <c r="I5" s="38"/>
      <c r="J5" s="38"/>
      <c r="N5" s="4"/>
      <c r="R5" s="4"/>
      <c r="S5" s="4"/>
      <c r="T5" s="4"/>
      <c r="U5" s="4"/>
      <c r="V5" s="4"/>
      <c r="W5" s="4"/>
      <c r="X5" s="4"/>
    </row>
    <row r="6" spans="1:24" ht="20.100000000000001" customHeight="1" thickBot="1" x14ac:dyDescent="0.25">
      <c r="A6" s="83" t="s">
        <v>70</v>
      </c>
      <c r="B6" s="93"/>
      <c r="C6" s="93"/>
      <c r="D6" s="79"/>
      <c r="E6" s="80"/>
      <c r="F6" s="83" t="s">
        <v>71</v>
      </c>
      <c r="G6" s="85"/>
      <c r="H6" s="85"/>
      <c r="I6" s="86"/>
      <c r="J6" s="91" t="s">
        <v>72</v>
      </c>
      <c r="K6" s="92"/>
      <c r="L6" s="60" t="s">
        <v>79</v>
      </c>
      <c r="M6" s="75"/>
      <c r="N6" s="75"/>
      <c r="O6" s="75"/>
      <c r="P6" s="75"/>
      <c r="Q6" s="76"/>
      <c r="R6" s="4"/>
      <c r="S6" s="4"/>
      <c r="T6" s="4"/>
      <c r="U6" s="4"/>
      <c r="V6" s="4"/>
      <c r="W6" s="4"/>
      <c r="X6" s="4"/>
    </row>
    <row r="7" spans="1:24" ht="20.100000000000001" customHeight="1" thickBot="1" x14ac:dyDescent="0.25">
      <c r="A7" s="84"/>
      <c r="B7" s="101"/>
      <c r="C7" s="101"/>
      <c r="D7" s="81"/>
      <c r="E7" s="82"/>
      <c r="F7" s="84"/>
      <c r="G7" s="87"/>
      <c r="H7" s="87"/>
      <c r="I7" s="88"/>
      <c r="J7" s="83" t="s">
        <v>73</v>
      </c>
      <c r="K7" s="93"/>
      <c r="L7" s="75"/>
      <c r="M7" s="75"/>
      <c r="N7" s="75"/>
      <c r="O7" s="75"/>
      <c r="P7" s="75"/>
      <c r="Q7" s="76"/>
      <c r="R7" s="4"/>
      <c r="S7" s="4"/>
      <c r="T7" s="4"/>
      <c r="U7" s="4"/>
      <c r="V7" s="4"/>
      <c r="W7" s="4"/>
      <c r="X7" s="4"/>
    </row>
    <row r="8" spans="1:24" ht="20.100000000000001" customHeight="1" thickBot="1" x14ac:dyDescent="0.25">
      <c r="A8" s="29"/>
      <c r="C8" s="29"/>
      <c r="D8" s="39"/>
      <c r="E8" s="40"/>
      <c r="F8" s="41"/>
      <c r="G8" s="41"/>
      <c r="H8" s="41"/>
      <c r="I8" s="41"/>
      <c r="J8" s="77" t="s">
        <v>74</v>
      </c>
      <c r="K8" s="78"/>
      <c r="L8" s="89"/>
      <c r="M8" s="89"/>
      <c r="N8" s="89"/>
      <c r="O8" s="89"/>
      <c r="P8" s="89"/>
      <c r="Q8" s="90"/>
      <c r="R8" s="4"/>
      <c r="S8" s="4"/>
      <c r="T8" s="4"/>
      <c r="U8" s="4"/>
      <c r="V8" s="4"/>
      <c r="W8" s="4"/>
      <c r="X8" s="4"/>
    </row>
    <row r="9" spans="1:24" ht="20.100000000000001" customHeight="1" thickBot="1" x14ac:dyDescent="0.25">
      <c r="A9" s="29"/>
      <c r="C9" s="29"/>
      <c r="D9" s="31" t="s">
        <v>80</v>
      </c>
      <c r="E9" s="40"/>
      <c r="F9" s="40"/>
      <c r="G9" s="59" t="s">
        <v>81</v>
      </c>
      <c r="H9" s="40"/>
      <c r="I9" s="40"/>
      <c r="J9" s="59"/>
      <c r="K9" s="59"/>
      <c r="L9" s="59"/>
      <c r="M9" s="59"/>
      <c r="N9" s="29"/>
      <c r="O9" s="29"/>
      <c r="P9" s="29"/>
      <c r="Q9" s="29"/>
      <c r="R9" s="4"/>
      <c r="S9" s="4"/>
      <c r="T9" s="4"/>
      <c r="U9" s="4"/>
      <c r="V9" s="4"/>
      <c r="W9" s="4"/>
      <c r="X9" s="4"/>
    </row>
    <row r="10" spans="1:24" ht="20.100000000000001" customHeight="1" thickBot="1" x14ac:dyDescent="0.25">
      <c r="A10" s="96"/>
      <c r="B10" s="96"/>
      <c r="C10" s="96"/>
      <c r="D10" s="66" t="s">
        <v>87</v>
      </c>
      <c r="E10" s="95">
        <v>6600</v>
      </c>
      <c r="F10" s="95"/>
      <c r="G10" s="62" t="s">
        <v>90</v>
      </c>
      <c r="H10" s="97" t="s">
        <v>89</v>
      </c>
      <c r="I10" s="98"/>
      <c r="J10" s="98"/>
      <c r="K10" s="71">
        <f t="shared" ref="K10" si="0">SUM(E10*G10+E11*G11)</f>
        <v>0</v>
      </c>
      <c r="L10" s="72"/>
      <c r="M10" s="69"/>
      <c r="N10" s="69"/>
      <c r="O10" s="70"/>
      <c r="P10" s="70"/>
      <c r="Q10" s="70"/>
      <c r="R10" s="4"/>
      <c r="S10" s="4"/>
      <c r="T10" s="4"/>
      <c r="U10" s="4"/>
      <c r="V10" s="4"/>
      <c r="W10" s="4"/>
      <c r="X10" s="4"/>
    </row>
    <row r="11" spans="1:24" ht="20.100000000000001" customHeight="1" thickBot="1" x14ac:dyDescent="0.25">
      <c r="A11" s="96"/>
      <c r="B11" s="96"/>
      <c r="C11" s="96"/>
      <c r="D11" s="66" t="s">
        <v>88</v>
      </c>
      <c r="E11" s="95">
        <v>8800</v>
      </c>
      <c r="F11" s="95"/>
      <c r="G11" s="62" t="s">
        <v>84</v>
      </c>
      <c r="H11" s="99"/>
      <c r="I11" s="100"/>
      <c r="J11" s="100"/>
      <c r="K11" s="73"/>
      <c r="L11" s="74"/>
      <c r="M11" s="69"/>
      <c r="N11" s="69"/>
      <c r="O11" s="70"/>
      <c r="P11" s="70"/>
      <c r="Q11" s="70"/>
      <c r="R11" s="4"/>
      <c r="S11" s="4"/>
      <c r="T11" s="4"/>
      <c r="U11" s="4"/>
      <c r="V11" s="4"/>
      <c r="W11" s="4"/>
      <c r="X11" s="4"/>
    </row>
    <row r="12" spans="1:24" ht="19.05" customHeight="1" x14ac:dyDescent="0.2">
      <c r="D12" s="42" t="s">
        <v>75</v>
      </c>
      <c r="F12" s="43"/>
      <c r="H12" s="4"/>
      <c r="N12" s="4"/>
      <c r="R12" s="4"/>
      <c r="S12" s="4"/>
      <c r="T12" s="4"/>
      <c r="U12" s="4"/>
      <c r="V12" s="4"/>
      <c r="W12" s="4"/>
      <c r="X12" s="4"/>
    </row>
    <row r="13" spans="1:24" ht="46.5" customHeight="1" x14ac:dyDescent="0.2">
      <c r="A13" s="44" t="s">
        <v>31</v>
      </c>
      <c r="B13" s="45"/>
      <c r="C13" s="45"/>
      <c r="D13" s="11" t="s">
        <v>22</v>
      </c>
      <c r="E13" s="11" t="s">
        <v>23</v>
      </c>
      <c r="F13" s="46" t="s">
        <v>24</v>
      </c>
      <c r="G13" s="11" t="s">
        <v>25</v>
      </c>
      <c r="H13" s="46" t="s">
        <v>26</v>
      </c>
      <c r="I13" s="11" t="s">
        <v>27</v>
      </c>
      <c r="J13" s="11" t="s">
        <v>28</v>
      </c>
      <c r="K13" s="46" t="s">
        <v>83</v>
      </c>
      <c r="L13" s="11" t="s">
        <v>85</v>
      </c>
      <c r="M13" s="47" t="s">
        <v>3</v>
      </c>
      <c r="N13" s="46" t="s">
        <v>34</v>
      </c>
      <c r="O13" s="11" t="s">
        <v>33</v>
      </c>
      <c r="P13" s="11" t="s">
        <v>29</v>
      </c>
      <c r="Q13" s="11" t="s">
        <v>30</v>
      </c>
    </row>
    <row r="14" spans="1:24" s="5" customFormat="1" ht="25.05" customHeight="1" x14ac:dyDescent="0.2">
      <c r="A14" s="48" t="s">
        <v>46</v>
      </c>
      <c r="B14" s="12"/>
      <c r="C14" s="12"/>
      <c r="D14" s="12" t="s">
        <v>76</v>
      </c>
      <c r="E14" s="49" t="s">
        <v>19</v>
      </c>
      <c r="F14" s="12">
        <v>18</v>
      </c>
      <c r="G14" s="12" t="s">
        <v>0</v>
      </c>
      <c r="H14" s="12" t="s">
        <v>20</v>
      </c>
      <c r="I14" s="50">
        <v>150</v>
      </c>
      <c r="J14" s="50">
        <v>45</v>
      </c>
      <c r="K14" s="12" t="s">
        <v>2</v>
      </c>
      <c r="L14" s="12" t="s">
        <v>82</v>
      </c>
      <c r="M14" s="51">
        <v>40668</v>
      </c>
      <c r="N14" s="52" t="s">
        <v>86</v>
      </c>
      <c r="O14" s="53" t="s">
        <v>32</v>
      </c>
      <c r="P14" s="54" t="str">
        <f>IF(M14="","",LOOKUP(IF(M14-DATEVALUE(YEAR(M14)&amp;"/"&amp;"4/2")&lt;0,IF(MONTH($N$1)&lt;4,YEAR($N$1)-YEAR(M14),YEAR($N$1)-YEAR(M14)+1),IF(MONTH($N$1)&lt;4,YEAR($N$1)-YEAR(M14)-1,YEAR($N$1)-YEAR(M14))),'1階級番号(4月～9月)'!$A:$A,'1階級番号(4月～9月)'!$B:$B))</f>
        <v>中3</v>
      </c>
      <c r="Q14" s="55" t="str">
        <f t="shared" ref="Q14" si="1">IF(P14="","",IF(P14=R14,"",IF(P14=S14,"",IF(P14=T14,"","学年確認！"))))</f>
        <v>学年確認！</v>
      </c>
      <c r="R14" s="56" t="str">
        <f>VLOOKUP(F14,'1階級番号(4月～9月)'!$D:$L,3,FALSE)</f>
        <v>小6</v>
      </c>
      <c r="S14" s="57">
        <f>VLOOKUP(F14,'1階級番号(4月～9月)'!$D:$L,4,FALSE)</f>
        <v>0</v>
      </c>
      <c r="T14" s="57">
        <f>VLOOKUP(F14,'1階級番号(4月～9月)'!$D:$L,5,FALSE)</f>
        <v>0</v>
      </c>
      <c r="U14" s="57">
        <f>VLOOKUP(F14,'1階級番号(4月～9月)'!$D:$L,6,FALSE)</f>
        <v>0</v>
      </c>
      <c r="V14" s="57">
        <f>VLOOKUP(F14,'1階級番号(4月～9月)'!$D:$L,7,FALSE)</f>
        <v>0</v>
      </c>
      <c r="W14" s="57">
        <f>VLOOKUP(F14,'1階級番号(4月～9月)'!$D:$L,8,FALSE)</f>
        <v>0</v>
      </c>
      <c r="X14" s="57">
        <f>VLOOKUP(F14,'1階級番号(4月～9月)'!$D:$L,9,FALSE)</f>
        <v>0</v>
      </c>
    </row>
    <row r="15" spans="1:24" s="5" customFormat="1" ht="25.05" customHeight="1" x14ac:dyDescent="0.2">
      <c r="A15" s="63">
        <v>1</v>
      </c>
      <c r="B15" s="64"/>
      <c r="C15" s="64"/>
      <c r="D15" s="65"/>
      <c r="E15" s="13"/>
      <c r="F15" s="7"/>
      <c r="G15" s="7"/>
      <c r="H15" s="7"/>
      <c r="I15" s="8"/>
      <c r="J15" s="8"/>
      <c r="K15" s="7"/>
      <c r="L15" s="7"/>
      <c r="M15" s="14"/>
      <c r="N15" s="15"/>
      <c r="O15" s="9"/>
      <c r="P15" s="67"/>
      <c r="Q15" s="68"/>
      <c r="R15" s="56"/>
      <c r="S15" s="57"/>
      <c r="T15" s="57"/>
      <c r="U15" s="57"/>
      <c r="V15" s="57"/>
      <c r="W15" s="57"/>
      <c r="X15" s="57"/>
    </row>
    <row r="16" spans="1:24" s="5" customFormat="1" ht="25.05" customHeight="1" x14ac:dyDescent="0.2">
      <c r="A16" s="63">
        <v>2</v>
      </c>
      <c r="B16" s="64"/>
      <c r="C16" s="64"/>
      <c r="D16" s="65"/>
      <c r="E16" s="6"/>
      <c r="F16" s="7"/>
      <c r="G16" s="7"/>
      <c r="H16" s="8"/>
      <c r="I16" s="8"/>
      <c r="J16" s="8"/>
      <c r="K16" s="7"/>
      <c r="L16" s="7"/>
      <c r="M16" s="14"/>
      <c r="N16" s="15"/>
      <c r="O16" s="9"/>
      <c r="P16" s="67"/>
      <c r="Q16" s="68"/>
      <c r="R16" s="56"/>
      <c r="S16" s="57"/>
      <c r="T16" s="57"/>
      <c r="U16" s="57"/>
      <c r="V16" s="57"/>
      <c r="W16" s="57"/>
      <c r="X16" s="57"/>
    </row>
    <row r="17" spans="1:24" s="5" customFormat="1" ht="25.05" customHeight="1" x14ac:dyDescent="0.2">
      <c r="A17" s="63">
        <v>3</v>
      </c>
      <c r="B17" s="64"/>
      <c r="C17" s="64"/>
      <c r="D17" s="65"/>
      <c r="E17" s="6"/>
      <c r="F17" s="7"/>
      <c r="G17" s="7"/>
      <c r="H17" s="8"/>
      <c r="I17" s="8"/>
      <c r="J17" s="8"/>
      <c r="K17" s="7"/>
      <c r="L17" s="7"/>
      <c r="M17" s="14"/>
      <c r="N17" s="15"/>
      <c r="O17" s="9"/>
      <c r="P17" s="67"/>
      <c r="Q17" s="68"/>
      <c r="R17" s="56"/>
      <c r="S17" s="57"/>
      <c r="T17" s="57"/>
      <c r="U17" s="57"/>
      <c r="V17" s="57"/>
      <c r="W17" s="57"/>
      <c r="X17" s="57"/>
    </row>
    <row r="18" spans="1:24" s="5" customFormat="1" ht="25.05" customHeight="1" x14ac:dyDescent="0.2">
      <c r="A18" s="63">
        <v>4</v>
      </c>
      <c r="B18" s="64"/>
      <c r="C18" s="64"/>
      <c r="D18" s="65"/>
      <c r="E18" s="6"/>
      <c r="F18" s="7"/>
      <c r="G18" s="7"/>
      <c r="H18" s="8"/>
      <c r="I18" s="8"/>
      <c r="J18" s="8"/>
      <c r="K18" s="7"/>
      <c r="L18" s="7"/>
      <c r="M18" s="14"/>
      <c r="N18" s="15"/>
      <c r="O18" s="9"/>
      <c r="P18" s="67"/>
      <c r="Q18" s="68"/>
      <c r="R18" s="56"/>
      <c r="S18" s="57"/>
      <c r="T18" s="57"/>
      <c r="U18" s="57"/>
      <c r="V18" s="57"/>
      <c r="W18" s="57"/>
      <c r="X18" s="57"/>
    </row>
    <row r="19" spans="1:24" s="5" customFormat="1" ht="25.05" customHeight="1" x14ac:dyDescent="0.2">
      <c r="A19" s="63">
        <v>5</v>
      </c>
      <c r="B19" s="64"/>
      <c r="C19" s="64"/>
      <c r="D19" s="65"/>
      <c r="E19" s="6"/>
      <c r="F19" s="7"/>
      <c r="G19" s="7"/>
      <c r="H19" s="8"/>
      <c r="I19" s="8"/>
      <c r="J19" s="8"/>
      <c r="K19" s="7"/>
      <c r="L19" s="7"/>
      <c r="M19" s="14"/>
      <c r="N19" s="15"/>
      <c r="O19" s="9"/>
      <c r="P19" s="67"/>
      <c r="Q19" s="68"/>
      <c r="R19" s="56"/>
      <c r="S19" s="57"/>
      <c r="T19" s="57"/>
      <c r="U19" s="57"/>
      <c r="V19" s="57"/>
      <c r="W19" s="57"/>
      <c r="X19" s="57"/>
    </row>
    <row r="20" spans="1:24" s="5" customFormat="1" ht="25.05" customHeight="1" x14ac:dyDescent="0.2">
      <c r="A20" s="63">
        <v>6</v>
      </c>
      <c r="B20" s="64"/>
      <c r="C20" s="64"/>
      <c r="D20" s="65"/>
      <c r="E20" s="6"/>
      <c r="F20" s="7"/>
      <c r="G20" s="7"/>
      <c r="H20" s="8"/>
      <c r="I20" s="8"/>
      <c r="J20" s="8"/>
      <c r="K20" s="7"/>
      <c r="L20" s="7"/>
      <c r="M20" s="14"/>
      <c r="N20" s="15"/>
      <c r="O20" s="9"/>
      <c r="P20" s="67"/>
      <c r="Q20" s="68"/>
      <c r="R20" s="56"/>
      <c r="S20" s="57"/>
      <c r="T20" s="57"/>
      <c r="U20" s="57"/>
      <c r="V20" s="57"/>
      <c r="W20" s="57"/>
      <c r="X20" s="57"/>
    </row>
    <row r="21" spans="1:24" s="5" customFormat="1" ht="25.05" customHeight="1" x14ac:dyDescent="0.2">
      <c r="A21" s="63">
        <v>7</v>
      </c>
      <c r="B21" s="64"/>
      <c r="C21" s="64"/>
      <c r="D21" s="65"/>
      <c r="E21" s="6"/>
      <c r="F21" s="7"/>
      <c r="G21" s="7"/>
      <c r="H21" s="8"/>
      <c r="I21" s="8"/>
      <c r="J21" s="8"/>
      <c r="K21" s="7"/>
      <c r="L21" s="7"/>
      <c r="M21" s="7"/>
      <c r="N21" s="15"/>
      <c r="O21" s="9"/>
      <c r="P21" s="67"/>
      <c r="Q21" s="68"/>
      <c r="R21" s="56"/>
      <c r="S21" s="57"/>
      <c r="T21" s="57"/>
      <c r="U21" s="57"/>
      <c r="V21" s="57"/>
      <c r="W21" s="57"/>
      <c r="X21" s="57"/>
    </row>
    <row r="22" spans="1:24" s="5" customFormat="1" ht="25.05" customHeight="1" x14ac:dyDescent="0.2">
      <c r="A22" s="63">
        <v>8</v>
      </c>
      <c r="B22" s="64"/>
      <c r="C22" s="64"/>
      <c r="D22" s="65"/>
      <c r="E22" s="6"/>
      <c r="F22" s="7"/>
      <c r="G22" s="7"/>
      <c r="H22" s="8"/>
      <c r="I22" s="8"/>
      <c r="J22" s="8"/>
      <c r="K22" s="7"/>
      <c r="L22" s="7"/>
      <c r="M22" s="7"/>
      <c r="N22" s="15"/>
      <c r="O22" s="9"/>
      <c r="P22" s="67"/>
      <c r="Q22" s="68"/>
      <c r="R22" s="56"/>
      <c r="S22" s="57"/>
      <c r="T22" s="57"/>
      <c r="U22" s="57"/>
      <c r="V22" s="57"/>
      <c r="W22" s="57"/>
      <c r="X22" s="57"/>
    </row>
    <row r="23" spans="1:24" s="5" customFormat="1" ht="25.05" customHeight="1" x14ac:dyDescent="0.2">
      <c r="A23" s="63">
        <v>9</v>
      </c>
      <c r="B23" s="64"/>
      <c r="C23" s="64"/>
      <c r="D23" s="65"/>
      <c r="E23" s="6"/>
      <c r="F23" s="7"/>
      <c r="G23" s="7"/>
      <c r="H23" s="8"/>
      <c r="I23" s="8"/>
      <c r="J23" s="8"/>
      <c r="K23" s="7"/>
      <c r="L23" s="7"/>
      <c r="M23" s="7"/>
      <c r="N23" s="15"/>
      <c r="O23" s="9"/>
      <c r="P23" s="67"/>
      <c r="Q23" s="68"/>
      <c r="R23" s="56"/>
      <c r="S23" s="57"/>
      <c r="T23" s="57"/>
      <c r="U23" s="57"/>
      <c r="V23" s="57"/>
      <c r="W23" s="57"/>
      <c r="X23" s="57"/>
    </row>
    <row r="24" spans="1:24" s="5" customFormat="1" ht="25.05" customHeight="1" x14ac:dyDescent="0.2">
      <c r="A24" s="63">
        <v>10</v>
      </c>
      <c r="B24" s="64"/>
      <c r="C24" s="64"/>
      <c r="D24" s="65"/>
      <c r="E24" s="6"/>
      <c r="F24" s="7"/>
      <c r="G24" s="7"/>
      <c r="H24" s="8"/>
      <c r="I24" s="8"/>
      <c r="J24" s="8"/>
      <c r="K24" s="7"/>
      <c r="L24" s="7"/>
      <c r="M24" s="7"/>
      <c r="N24" s="15"/>
      <c r="O24" s="9"/>
      <c r="P24" s="67"/>
      <c r="Q24" s="68"/>
      <c r="R24" s="56"/>
      <c r="S24" s="57"/>
      <c r="T24" s="57"/>
      <c r="U24" s="57"/>
      <c r="V24" s="57"/>
      <c r="W24" s="57"/>
      <c r="X24" s="57"/>
    </row>
    <row r="25" spans="1:24" s="5" customFormat="1" ht="25.05" customHeight="1" x14ac:dyDescent="0.2">
      <c r="A25" s="63">
        <v>11</v>
      </c>
      <c r="B25" s="64">
        <f t="shared" ref="B25:B44" si="2">F25</f>
        <v>0</v>
      </c>
      <c r="C25" s="64" t="e">
        <f>#REF!</f>
        <v>#REF!</v>
      </c>
      <c r="D25" s="65" t="str">
        <f>IF(F25="","",VLOOKUP(B25,'1階級番号(4月～9月)'!$D:$E,2,FALSE))</f>
        <v/>
      </c>
      <c r="E25" s="6"/>
      <c r="F25" s="7"/>
      <c r="G25" s="7"/>
      <c r="H25" s="8"/>
      <c r="I25" s="8"/>
      <c r="J25" s="8"/>
      <c r="K25" s="7"/>
      <c r="L25" s="7"/>
      <c r="M25" s="7"/>
      <c r="N25" s="15"/>
      <c r="O25" s="9"/>
      <c r="P25" s="67" t="str">
        <f>IF(M25="","",LOOKUP(IF(M25-DATEVALUE(YEAR(M25)&amp;"/"&amp;"4/2")&lt;0,IF(MONTH($N$1)&lt;4,YEAR($N$1)-YEAR(M25),YEAR($N$1)-YEAR(M25)+1),IF(MONTH($N$1)&lt;4,YEAR($N$1)-YEAR(M25)-1,YEAR($N$1)-YEAR(M25))),'1階級番号(4月～9月)'!$A:$A,'1階級番号(4月～9月)'!$B:$B))</f>
        <v/>
      </c>
      <c r="Q25" s="68" t="str">
        <f t="shared" ref="Q25:Q44" si="3">IF(P25="","",IF(P25=R25,"",IF(P25=S25,"",IF(P25=T25,"",IF(P25=U25,"",IF(P25=V25,"",IF(P25=W25,"",IF(P25=X25,"","学年確認！"))))))))</f>
        <v/>
      </c>
      <c r="R25" s="56" t="e">
        <f>VLOOKUP(F25,'1階級番号(4月～9月)'!$D:$L,3,FALSE)</f>
        <v>#N/A</v>
      </c>
      <c r="S25" s="57" t="e">
        <f>VLOOKUP(F25,'1階級番号(4月～9月)'!$D:$L,4,FALSE)</f>
        <v>#N/A</v>
      </c>
      <c r="T25" s="57" t="e">
        <f>VLOOKUP(F25,'1階級番号(4月～9月)'!$D:$L,5,FALSE)</f>
        <v>#N/A</v>
      </c>
      <c r="U25" s="57" t="e">
        <f>VLOOKUP(F25,'1階級番号(4月～9月)'!$D:$L,6,FALSE)</f>
        <v>#N/A</v>
      </c>
      <c r="V25" s="57" t="e">
        <f>VLOOKUP(F25,'1階級番号(4月～9月)'!$D:$L,7,FALSE)</f>
        <v>#N/A</v>
      </c>
      <c r="W25" s="57" t="e">
        <f>VLOOKUP(F25,'1階級番号(4月～9月)'!$D:$L,8,FALSE)</f>
        <v>#N/A</v>
      </c>
      <c r="X25" s="57" t="e">
        <f>VLOOKUP(F25,'1階級番号(4月～9月)'!$D:$L,9,FALSE)</f>
        <v>#N/A</v>
      </c>
    </row>
    <row r="26" spans="1:24" s="5" customFormat="1" ht="25.05" customHeight="1" x14ac:dyDescent="0.2">
      <c r="A26" s="63">
        <v>12</v>
      </c>
      <c r="B26" s="64">
        <f t="shared" si="2"/>
        <v>0</v>
      </c>
      <c r="C26" s="64" t="e">
        <f>#REF!</f>
        <v>#REF!</v>
      </c>
      <c r="D26" s="65" t="str">
        <f>IF(F26="","",VLOOKUP(B26,'1階級番号(4月～9月)'!$D:$E,2,FALSE))</f>
        <v/>
      </c>
      <c r="E26" s="6"/>
      <c r="F26" s="7"/>
      <c r="G26" s="7"/>
      <c r="H26" s="8"/>
      <c r="I26" s="8"/>
      <c r="J26" s="8"/>
      <c r="K26" s="7"/>
      <c r="L26" s="7"/>
      <c r="M26" s="7"/>
      <c r="N26" s="15"/>
      <c r="O26" s="9"/>
      <c r="P26" s="67" t="str">
        <f>IF(M26="","",LOOKUP(IF(M26-DATEVALUE(YEAR(M26)&amp;"/"&amp;"4/2")&lt;0,IF(MONTH($N$1)&lt;4,YEAR($N$1)-YEAR(M26),YEAR($N$1)-YEAR(M26)+1),IF(MONTH($N$1)&lt;4,YEAR($N$1)-YEAR(M26)-1,YEAR($N$1)-YEAR(M26))),'1階級番号(4月～9月)'!$A:$A,'1階級番号(4月～9月)'!$B:$B))</f>
        <v/>
      </c>
      <c r="Q26" s="68" t="str">
        <f t="shared" si="3"/>
        <v/>
      </c>
      <c r="R26" s="56" t="e">
        <f>VLOOKUP(F26,'1階級番号(4月～9月)'!$D:$L,3,FALSE)</f>
        <v>#N/A</v>
      </c>
      <c r="S26" s="57" t="e">
        <f>VLOOKUP(F26,'1階級番号(4月～9月)'!$D:$L,4,FALSE)</f>
        <v>#N/A</v>
      </c>
      <c r="T26" s="57" t="e">
        <f>VLOOKUP(F26,'1階級番号(4月～9月)'!$D:$L,5,FALSE)</f>
        <v>#N/A</v>
      </c>
      <c r="U26" s="57" t="e">
        <f>VLOOKUP(F26,'1階級番号(4月～9月)'!$D:$L,6,FALSE)</f>
        <v>#N/A</v>
      </c>
      <c r="V26" s="57" t="e">
        <f>VLOOKUP(F26,'1階級番号(4月～9月)'!$D:$L,7,FALSE)</f>
        <v>#N/A</v>
      </c>
      <c r="W26" s="57" t="e">
        <f>VLOOKUP(F26,'1階級番号(4月～9月)'!$D:$L,8,FALSE)</f>
        <v>#N/A</v>
      </c>
      <c r="X26" s="57" t="e">
        <f>VLOOKUP(F26,'1階級番号(4月～9月)'!$D:$L,9,FALSE)</f>
        <v>#N/A</v>
      </c>
    </row>
    <row r="27" spans="1:24" s="5" customFormat="1" ht="25.05" customHeight="1" x14ac:dyDescent="0.2">
      <c r="A27" s="63">
        <v>13</v>
      </c>
      <c r="B27" s="64">
        <f t="shared" si="2"/>
        <v>0</v>
      </c>
      <c r="C27" s="64" t="e">
        <f>#REF!</f>
        <v>#REF!</v>
      </c>
      <c r="D27" s="65" t="str">
        <f>IF(F27="","",VLOOKUP(B27,'1階級番号(4月～9月)'!$D:$E,2,FALSE))</f>
        <v/>
      </c>
      <c r="E27" s="6"/>
      <c r="F27" s="7"/>
      <c r="G27" s="7"/>
      <c r="H27" s="8"/>
      <c r="I27" s="8"/>
      <c r="J27" s="8"/>
      <c r="K27" s="7"/>
      <c r="L27" s="7"/>
      <c r="M27" s="7"/>
      <c r="N27" s="15"/>
      <c r="O27" s="9"/>
      <c r="P27" s="67" t="str">
        <f>IF(M27="","",LOOKUP(IF(M27-DATEVALUE(YEAR(M27)&amp;"/"&amp;"4/2")&lt;0,IF(MONTH($N$1)&lt;4,YEAR($N$1)-YEAR(M27),YEAR($N$1)-YEAR(M27)+1),IF(MONTH($N$1)&lt;4,YEAR($N$1)-YEAR(M27)-1,YEAR($N$1)-YEAR(M27))),'1階級番号(4月～9月)'!$A:$A,'1階級番号(4月～9月)'!$B:$B))</f>
        <v/>
      </c>
      <c r="Q27" s="68" t="str">
        <f t="shared" si="3"/>
        <v/>
      </c>
      <c r="R27" s="56" t="e">
        <f>VLOOKUP(F27,'1階級番号(4月～9月)'!$D:$L,3,FALSE)</f>
        <v>#N/A</v>
      </c>
      <c r="S27" s="57" t="e">
        <f>VLOOKUP(F27,'1階級番号(4月～9月)'!$D:$L,4,FALSE)</f>
        <v>#N/A</v>
      </c>
      <c r="T27" s="57" t="e">
        <f>VLOOKUP(F27,'1階級番号(4月～9月)'!$D:$L,5,FALSE)</f>
        <v>#N/A</v>
      </c>
      <c r="U27" s="57" t="e">
        <f>VLOOKUP(F27,'1階級番号(4月～9月)'!$D:$L,6,FALSE)</f>
        <v>#N/A</v>
      </c>
      <c r="V27" s="57" t="e">
        <f>VLOOKUP(F27,'1階級番号(4月～9月)'!$D:$L,7,FALSE)</f>
        <v>#N/A</v>
      </c>
      <c r="W27" s="57" t="e">
        <f>VLOOKUP(F27,'1階級番号(4月～9月)'!$D:$L,8,FALSE)</f>
        <v>#N/A</v>
      </c>
      <c r="X27" s="57" t="e">
        <f>VLOOKUP(F27,'1階級番号(4月～9月)'!$D:$L,9,FALSE)</f>
        <v>#N/A</v>
      </c>
    </row>
    <row r="28" spans="1:24" s="5" customFormat="1" ht="25.05" customHeight="1" x14ac:dyDescent="0.2">
      <c r="A28" s="63">
        <v>14</v>
      </c>
      <c r="B28" s="64">
        <f t="shared" si="2"/>
        <v>0</v>
      </c>
      <c r="C28" s="64" t="e">
        <f>#REF!</f>
        <v>#REF!</v>
      </c>
      <c r="D28" s="65" t="str">
        <f>IF(F28="","",VLOOKUP(B28,'1階級番号(4月～9月)'!$D:$E,2,FALSE))</f>
        <v/>
      </c>
      <c r="E28" s="6"/>
      <c r="F28" s="7"/>
      <c r="G28" s="7"/>
      <c r="H28" s="8"/>
      <c r="I28" s="8"/>
      <c r="J28" s="8"/>
      <c r="K28" s="7"/>
      <c r="L28" s="7"/>
      <c r="M28" s="7"/>
      <c r="N28" s="15"/>
      <c r="O28" s="9"/>
      <c r="P28" s="67" t="str">
        <f>IF(M28="","",LOOKUP(IF(M28-DATEVALUE(YEAR(M28)&amp;"/"&amp;"4/2")&lt;0,IF(MONTH($N$1)&lt;4,YEAR($N$1)-YEAR(M28),YEAR($N$1)-YEAR(M28)+1),IF(MONTH($N$1)&lt;4,YEAR($N$1)-YEAR(M28)-1,YEAR($N$1)-YEAR(M28))),'1階級番号(4月～9月)'!$A:$A,'1階級番号(4月～9月)'!$B:$B))</f>
        <v/>
      </c>
      <c r="Q28" s="68" t="str">
        <f t="shared" si="3"/>
        <v/>
      </c>
      <c r="R28" s="56" t="e">
        <f>VLOOKUP(F28,'1階級番号(4月～9月)'!$D:$L,3,FALSE)</f>
        <v>#N/A</v>
      </c>
      <c r="S28" s="57" t="e">
        <f>VLOOKUP(F28,'1階級番号(4月～9月)'!$D:$L,4,FALSE)</f>
        <v>#N/A</v>
      </c>
      <c r="T28" s="57" t="e">
        <f>VLOOKUP(F28,'1階級番号(4月～9月)'!$D:$L,5,FALSE)</f>
        <v>#N/A</v>
      </c>
      <c r="U28" s="57" t="e">
        <f>VLOOKUP(F28,'1階級番号(4月～9月)'!$D:$L,6,FALSE)</f>
        <v>#N/A</v>
      </c>
      <c r="V28" s="57" t="e">
        <f>VLOOKUP(F28,'1階級番号(4月～9月)'!$D:$L,7,FALSE)</f>
        <v>#N/A</v>
      </c>
      <c r="W28" s="57" t="e">
        <f>VLOOKUP(F28,'1階級番号(4月～9月)'!$D:$L,8,FALSE)</f>
        <v>#N/A</v>
      </c>
      <c r="X28" s="57" t="e">
        <f>VLOOKUP(F28,'1階級番号(4月～9月)'!$D:$L,9,FALSE)</f>
        <v>#N/A</v>
      </c>
    </row>
    <row r="29" spans="1:24" s="5" customFormat="1" ht="25.05" customHeight="1" x14ac:dyDescent="0.2">
      <c r="A29" s="63">
        <v>15</v>
      </c>
      <c r="B29" s="64">
        <f t="shared" si="2"/>
        <v>0</v>
      </c>
      <c r="C29" s="64" t="e">
        <f>#REF!</f>
        <v>#REF!</v>
      </c>
      <c r="D29" s="65" t="str">
        <f>IF(F29="","",VLOOKUP(B29,'1階級番号(4月～9月)'!$D:$E,2,FALSE))</f>
        <v/>
      </c>
      <c r="E29" s="6"/>
      <c r="F29" s="7"/>
      <c r="G29" s="7"/>
      <c r="H29" s="8"/>
      <c r="I29" s="8"/>
      <c r="J29" s="8"/>
      <c r="K29" s="7"/>
      <c r="L29" s="7"/>
      <c r="M29" s="7"/>
      <c r="N29" s="15"/>
      <c r="O29" s="9"/>
      <c r="P29" s="67" t="str">
        <f>IF(M29="","",LOOKUP(IF(M29-DATEVALUE(YEAR(M29)&amp;"/"&amp;"4/2")&lt;0,IF(MONTH($N$1)&lt;4,YEAR($N$1)-YEAR(M29),YEAR($N$1)-YEAR(M29)+1),IF(MONTH($N$1)&lt;4,YEAR($N$1)-YEAR(M29)-1,YEAR($N$1)-YEAR(M29))),'1階級番号(4月～9月)'!$A:$A,'1階級番号(4月～9月)'!$B:$B))</f>
        <v/>
      </c>
      <c r="Q29" s="68" t="str">
        <f t="shared" si="3"/>
        <v/>
      </c>
      <c r="R29" s="56" t="e">
        <f>VLOOKUP(F29,'1階級番号(4月～9月)'!$D:$L,3,FALSE)</f>
        <v>#N/A</v>
      </c>
      <c r="S29" s="57" t="e">
        <f>VLOOKUP(F29,'1階級番号(4月～9月)'!$D:$L,4,FALSE)</f>
        <v>#N/A</v>
      </c>
      <c r="T29" s="57" t="e">
        <f>VLOOKUP(F29,'1階級番号(4月～9月)'!$D:$L,5,FALSE)</f>
        <v>#N/A</v>
      </c>
      <c r="U29" s="57" t="e">
        <f>VLOOKUP(F29,'1階級番号(4月～9月)'!$D:$L,6,FALSE)</f>
        <v>#N/A</v>
      </c>
      <c r="V29" s="57" t="e">
        <f>VLOOKUP(F29,'1階級番号(4月～9月)'!$D:$L,7,FALSE)</f>
        <v>#N/A</v>
      </c>
      <c r="W29" s="57" t="e">
        <f>VLOOKUP(F29,'1階級番号(4月～9月)'!$D:$L,8,FALSE)</f>
        <v>#N/A</v>
      </c>
      <c r="X29" s="57" t="e">
        <f>VLOOKUP(F29,'1階級番号(4月～9月)'!$D:$L,9,FALSE)</f>
        <v>#N/A</v>
      </c>
    </row>
    <row r="30" spans="1:24" s="5" customFormat="1" ht="25.05" customHeight="1" x14ac:dyDescent="0.2">
      <c r="A30" s="63">
        <v>16</v>
      </c>
      <c r="B30" s="64">
        <f t="shared" si="2"/>
        <v>0</v>
      </c>
      <c r="C30" s="64" t="e">
        <f>#REF!</f>
        <v>#REF!</v>
      </c>
      <c r="D30" s="65" t="str">
        <f>IF(F30="","",VLOOKUP(B30,'1階級番号(4月～9月)'!$D:$E,2,FALSE))</f>
        <v/>
      </c>
      <c r="E30" s="6"/>
      <c r="F30" s="7"/>
      <c r="G30" s="7"/>
      <c r="H30" s="8"/>
      <c r="I30" s="8"/>
      <c r="J30" s="8"/>
      <c r="K30" s="7"/>
      <c r="L30" s="7"/>
      <c r="M30" s="7"/>
      <c r="N30" s="15"/>
      <c r="O30" s="9"/>
      <c r="P30" s="67" t="str">
        <f>IF(M30="","",LOOKUP(IF(M30-DATEVALUE(YEAR(M30)&amp;"/"&amp;"4/2")&lt;0,IF(MONTH($N$1)&lt;4,YEAR($N$1)-YEAR(M30),YEAR($N$1)-YEAR(M30)+1),IF(MONTH($N$1)&lt;4,YEAR($N$1)-YEAR(M30)-1,YEAR($N$1)-YEAR(M30))),'1階級番号(4月～9月)'!$A:$A,'1階級番号(4月～9月)'!$B:$B))</f>
        <v/>
      </c>
      <c r="Q30" s="68" t="str">
        <f t="shared" si="3"/>
        <v/>
      </c>
      <c r="R30" s="56" t="e">
        <f>VLOOKUP(F30,'1階級番号(4月～9月)'!$D:$L,3,FALSE)</f>
        <v>#N/A</v>
      </c>
      <c r="S30" s="57" t="e">
        <f>VLOOKUP(F30,'1階級番号(4月～9月)'!$D:$L,4,FALSE)</f>
        <v>#N/A</v>
      </c>
      <c r="T30" s="57" t="e">
        <f>VLOOKUP(F30,'1階級番号(4月～9月)'!$D:$L,5,FALSE)</f>
        <v>#N/A</v>
      </c>
      <c r="U30" s="57" t="e">
        <f>VLOOKUP(F30,'1階級番号(4月～9月)'!$D:$L,6,FALSE)</f>
        <v>#N/A</v>
      </c>
      <c r="V30" s="57" t="e">
        <f>VLOOKUP(F30,'1階級番号(4月～9月)'!$D:$L,7,FALSE)</f>
        <v>#N/A</v>
      </c>
      <c r="W30" s="57" t="e">
        <f>VLOOKUP(F30,'1階級番号(4月～9月)'!$D:$L,8,FALSE)</f>
        <v>#N/A</v>
      </c>
      <c r="X30" s="57" t="e">
        <f>VLOOKUP(F30,'1階級番号(4月～9月)'!$D:$L,9,FALSE)</f>
        <v>#N/A</v>
      </c>
    </row>
    <row r="31" spans="1:24" s="5" customFormat="1" ht="25.05" customHeight="1" x14ac:dyDescent="0.2">
      <c r="A31" s="63">
        <v>17</v>
      </c>
      <c r="B31" s="64">
        <f t="shared" si="2"/>
        <v>0</v>
      </c>
      <c r="C31" s="64" t="e">
        <f>#REF!</f>
        <v>#REF!</v>
      </c>
      <c r="D31" s="65" t="str">
        <f>IF(F31="","",VLOOKUP(B31,'1階級番号(4月～9月)'!$D:$E,2,FALSE))</f>
        <v/>
      </c>
      <c r="E31" s="6"/>
      <c r="F31" s="7"/>
      <c r="G31" s="7"/>
      <c r="H31" s="8"/>
      <c r="I31" s="8"/>
      <c r="J31" s="8"/>
      <c r="K31" s="7"/>
      <c r="L31" s="7"/>
      <c r="M31" s="7"/>
      <c r="N31" s="15"/>
      <c r="O31" s="9"/>
      <c r="P31" s="67" t="str">
        <f>IF(M31="","",LOOKUP(IF(M31-DATEVALUE(YEAR(M31)&amp;"/"&amp;"4/2")&lt;0,IF(MONTH($N$1)&lt;4,YEAR($N$1)-YEAR(M31),YEAR($N$1)-YEAR(M31)+1),IF(MONTH($N$1)&lt;4,YEAR($N$1)-YEAR(M31)-1,YEAR($N$1)-YEAR(M31))),'1階級番号(4月～9月)'!$A:$A,'1階級番号(4月～9月)'!$B:$B))</f>
        <v/>
      </c>
      <c r="Q31" s="68" t="str">
        <f t="shared" si="3"/>
        <v/>
      </c>
      <c r="R31" s="56" t="e">
        <f>VLOOKUP(F31,'1階級番号(4月～9月)'!$D:$L,3,FALSE)</f>
        <v>#N/A</v>
      </c>
      <c r="S31" s="57" t="e">
        <f>VLOOKUP(F31,'1階級番号(4月～9月)'!$D:$L,4,FALSE)</f>
        <v>#N/A</v>
      </c>
      <c r="T31" s="57" t="e">
        <f>VLOOKUP(F31,'1階級番号(4月～9月)'!$D:$L,5,FALSE)</f>
        <v>#N/A</v>
      </c>
      <c r="U31" s="57" t="e">
        <f>VLOOKUP(F31,'1階級番号(4月～9月)'!$D:$L,6,FALSE)</f>
        <v>#N/A</v>
      </c>
      <c r="V31" s="57" t="e">
        <f>VLOOKUP(F31,'1階級番号(4月～9月)'!$D:$L,7,FALSE)</f>
        <v>#N/A</v>
      </c>
      <c r="W31" s="57" t="e">
        <f>VLOOKUP(F31,'1階級番号(4月～9月)'!$D:$L,8,FALSE)</f>
        <v>#N/A</v>
      </c>
      <c r="X31" s="57" t="e">
        <f>VLOOKUP(F31,'1階級番号(4月～9月)'!$D:$L,9,FALSE)</f>
        <v>#N/A</v>
      </c>
    </row>
    <row r="32" spans="1:24" s="5" customFormat="1" ht="25.05" customHeight="1" x14ac:dyDescent="0.2">
      <c r="A32" s="63">
        <v>18</v>
      </c>
      <c r="B32" s="64">
        <f t="shared" si="2"/>
        <v>0</v>
      </c>
      <c r="C32" s="64" t="e">
        <f>#REF!</f>
        <v>#REF!</v>
      </c>
      <c r="D32" s="65" t="str">
        <f>IF(F32="","",VLOOKUP(B32,'1階級番号(4月～9月)'!$D:$E,2,FALSE))</f>
        <v/>
      </c>
      <c r="E32" s="6"/>
      <c r="F32" s="7"/>
      <c r="G32" s="7"/>
      <c r="H32" s="8"/>
      <c r="I32" s="8"/>
      <c r="J32" s="8"/>
      <c r="K32" s="7"/>
      <c r="L32" s="7"/>
      <c r="M32" s="7"/>
      <c r="N32" s="15"/>
      <c r="O32" s="9"/>
      <c r="P32" s="67" t="str">
        <f>IF(M32="","",LOOKUP(IF(M32-DATEVALUE(YEAR(M32)&amp;"/"&amp;"4/2")&lt;0,IF(MONTH($N$1)&lt;4,YEAR($N$1)-YEAR(M32),YEAR($N$1)-YEAR(M32)+1),IF(MONTH($N$1)&lt;4,YEAR($N$1)-YEAR(M32)-1,YEAR($N$1)-YEAR(M32))),'1階級番号(4月～9月)'!$A:$A,'1階級番号(4月～9月)'!$B:$B))</f>
        <v/>
      </c>
      <c r="Q32" s="68" t="str">
        <f t="shared" si="3"/>
        <v/>
      </c>
      <c r="R32" s="56" t="e">
        <f>VLOOKUP(F32,'1階級番号(4月～9月)'!$D:$L,3,FALSE)</f>
        <v>#N/A</v>
      </c>
      <c r="S32" s="57" t="e">
        <f>VLOOKUP(F32,'1階級番号(4月～9月)'!$D:$L,4,FALSE)</f>
        <v>#N/A</v>
      </c>
      <c r="T32" s="57" t="e">
        <f>VLOOKUP(F32,'1階級番号(4月～9月)'!$D:$L,5,FALSE)</f>
        <v>#N/A</v>
      </c>
      <c r="U32" s="57" t="e">
        <f>VLOOKUP(F32,'1階級番号(4月～9月)'!$D:$L,6,FALSE)</f>
        <v>#N/A</v>
      </c>
      <c r="V32" s="57" t="e">
        <f>VLOOKUP(F32,'1階級番号(4月～9月)'!$D:$L,7,FALSE)</f>
        <v>#N/A</v>
      </c>
      <c r="W32" s="57" t="e">
        <f>VLOOKUP(F32,'1階級番号(4月～9月)'!$D:$L,8,FALSE)</f>
        <v>#N/A</v>
      </c>
      <c r="X32" s="57" t="e">
        <f>VLOOKUP(F32,'1階級番号(4月～9月)'!$D:$L,9,FALSE)</f>
        <v>#N/A</v>
      </c>
    </row>
    <row r="33" spans="1:24" s="5" customFormat="1" ht="25.05" customHeight="1" x14ac:dyDescent="0.2">
      <c r="A33" s="63">
        <v>19</v>
      </c>
      <c r="B33" s="64">
        <f t="shared" si="2"/>
        <v>0</v>
      </c>
      <c r="C33" s="64" t="e">
        <f>#REF!</f>
        <v>#REF!</v>
      </c>
      <c r="D33" s="65" t="str">
        <f>IF(F33="","",VLOOKUP(B33,'1階級番号(4月～9月)'!$D:$E,2,FALSE))</f>
        <v/>
      </c>
      <c r="E33" s="6"/>
      <c r="F33" s="7"/>
      <c r="G33" s="7"/>
      <c r="H33" s="8"/>
      <c r="I33" s="8"/>
      <c r="J33" s="8"/>
      <c r="K33" s="7"/>
      <c r="L33" s="7"/>
      <c r="M33" s="7"/>
      <c r="N33" s="15"/>
      <c r="O33" s="9"/>
      <c r="P33" s="67" t="str">
        <f>IF(M33="","",LOOKUP(IF(M33-DATEVALUE(YEAR(M33)&amp;"/"&amp;"4/2")&lt;0,IF(MONTH($N$1)&lt;4,YEAR($N$1)-YEAR(M33),YEAR($N$1)-YEAR(M33)+1),IF(MONTH($N$1)&lt;4,YEAR($N$1)-YEAR(M33)-1,YEAR($N$1)-YEAR(M33))),'1階級番号(4月～9月)'!$A:$A,'1階級番号(4月～9月)'!$B:$B))</f>
        <v/>
      </c>
      <c r="Q33" s="68" t="str">
        <f t="shared" si="3"/>
        <v/>
      </c>
      <c r="R33" s="56" t="e">
        <f>VLOOKUP(F33,'1階級番号(4月～9月)'!$D:$L,3,FALSE)</f>
        <v>#N/A</v>
      </c>
      <c r="S33" s="57" t="e">
        <f>VLOOKUP(F33,'1階級番号(4月～9月)'!$D:$L,4,FALSE)</f>
        <v>#N/A</v>
      </c>
      <c r="T33" s="57" t="e">
        <f>VLOOKUP(F33,'1階級番号(4月～9月)'!$D:$L,5,FALSE)</f>
        <v>#N/A</v>
      </c>
      <c r="U33" s="57" t="e">
        <f>VLOOKUP(F33,'1階級番号(4月～9月)'!$D:$L,6,FALSE)</f>
        <v>#N/A</v>
      </c>
      <c r="V33" s="57" t="e">
        <f>VLOOKUP(F33,'1階級番号(4月～9月)'!$D:$L,7,FALSE)</f>
        <v>#N/A</v>
      </c>
      <c r="W33" s="57" t="e">
        <f>VLOOKUP(F33,'1階級番号(4月～9月)'!$D:$L,8,FALSE)</f>
        <v>#N/A</v>
      </c>
      <c r="X33" s="57" t="e">
        <f>VLOOKUP(F33,'1階級番号(4月～9月)'!$D:$L,9,FALSE)</f>
        <v>#N/A</v>
      </c>
    </row>
    <row r="34" spans="1:24" s="5" customFormat="1" ht="25.05" customHeight="1" x14ac:dyDescent="0.2">
      <c r="A34" s="63">
        <v>20</v>
      </c>
      <c r="B34" s="64">
        <f t="shared" si="2"/>
        <v>0</v>
      </c>
      <c r="C34" s="64" t="e">
        <f>#REF!</f>
        <v>#REF!</v>
      </c>
      <c r="D34" s="65" t="str">
        <f>IF(F34="","",VLOOKUP(B34,'1階級番号(4月～9月)'!$D:$E,2,FALSE))</f>
        <v/>
      </c>
      <c r="E34" s="6"/>
      <c r="F34" s="7"/>
      <c r="G34" s="7"/>
      <c r="H34" s="8"/>
      <c r="I34" s="8"/>
      <c r="J34" s="8"/>
      <c r="K34" s="7"/>
      <c r="L34" s="7"/>
      <c r="M34" s="7"/>
      <c r="N34" s="15"/>
      <c r="O34" s="9"/>
      <c r="P34" s="67" t="str">
        <f>IF(M34="","",LOOKUP(IF(M34-DATEVALUE(YEAR(M34)&amp;"/"&amp;"4/2")&lt;0,IF(MONTH($N$1)&lt;4,YEAR($N$1)-YEAR(M34),YEAR($N$1)-YEAR(M34)+1),IF(MONTH($N$1)&lt;4,YEAR($N$1)-YEAR(M34)-1,YEAR($N$1)-YEAR(M34))),'1階級番号(4月～9月)'!$A:$A,'1階級番号(4月～9月)'!$B:$B))</f>
        <v/>
      </c>
      <c r="Q34" s="68" t="str">
        <f t="shared" si="3"/>
        <v/>
      </c>
      <c r="R34" s="56" t="e">
        <f>VLOOKUP(F34,'1階級番号(4月～9月)'!$D:$L,3,FALSE)</f>
        <v>#N/A</v>
      </c>
      <c r="S34" s="57" t="e">
        <f>VLOOKUP(F34,'1階級番号(4月～9月)'!$D:$L,4,FALSE)</f>
        <v>#N/A</v>
      </c>
      <c r="T34" s="57" t="e">
        <f>VLOOKUP(F34,'1階級番号(4月～9月)'!$D:$L,5,FALSE)</f>
        <v>#N/A</v>
      </c>
      <c r="U34" s="57" t="e">
        <f>VLOOKUP(F34,'1階級番号(4月～9月)'!$D:$L,6,FALSE)</f>
        <v>#N/A</v>
      </c>
      <c r="V34" s="57" t="e">
        <f>VLOOKUP(F34,'1階級番号(4月～9月)'!$D:$L,7,FALSE)</f>
        <v>#N/A</v>
      </c>
      <c r="W34" s="57" t="e">
        <f>VLOOKUP(F34,'1階級番号(4月～9月)'!$D:$L,8,FALSE)</f>
        <v>#N/A</v>
      </c>
      <c r="X34" s="57" t="e">
        <f>VLOOKUP(F34,'1階級番号(4月～9月)'!$D:$L,9,FALSE)</f>
        <v>#N/A</v>
      </c>
    </row>
    <row r="35" spans="1:24" s="5" customFormat="1" ht="25.05" customHeight="1" x14ac:dyDescent="0.2">
      <c r="A35" s="63">
        <v>21</v>
      </c>
      <c r="B35" s="64">
        <f t="shared" si="2"/>
        <v>0</v>
      </c>
      <c r="C35" s="64" t="e">
        <f>#REF!</f>
        <v>#REF!</v>
      </c>
      <c r="D35" s="65" t="str">
        <f>IF(F35="","",VLOOKUP(B35,'1階級番号(4月～9月)'!$D:$E,2,FALSE))</f>
        <v/>
      </c>
      <c r="E35" s="6"/>
      <c r="F35" s="7"/>
      <c r="G35" s="7"/>
      <c r="H35" s="8"/>
      <c r="I35" s="8"/>
      <c r="J35" s="8"/>
      <c r="K35" s="7"/>
      <c r="L35" s="7"/>
      <c r="M35" s="7"/>
      <c r="N35" s="15"/>
      <c r="O35" s="9"/>
      <c r="P35" s="67" t="str">
        <f>IF(M35="","",LOOKUP(IF(M35-DATEVALUE(YEAR(M35)&amp;"/"&amp;"4/2")&lt;0,IF(MONTH($N$1)&lt;4,YEAR($N$1)-YEAR(M35),YEAR($N$1)-YEAR(M35)+1),IF(MONTH($N$1)&lt;4,YEAR($N$1)-YEAR(M35)-1,YEAR($N$1)-YEAR(M35))),'1階級番号(4月～9月)'!$A:$A,'1階級番号(4月～9月)'!$B:$B))</f>
        <v/>
      </c>
      <c r="Q35" s="68" t="str">
        <f t="shared" si="3"/>
        <v/>
      </c>
      <c r="R35" s="56" t="e">
        <f>VLOOKUP(F35,'1階級番号(4月～9月)'!$D:$L,3,FALSE)</f>
        <v>#N/A</v>
      </c>
      <c r="S35" s="57" t="e">
        <f>VLOOKUP(F35,'1階級番号(4月～9月)'!$D:$L,4,FALSE)</f>
        <v>#N/A</v>
      </c>
      <c r="T35" s="57" t="e">
        <f>VLOOKUP(F35,'1階級番号(4月～9月)'!$D:$L,5,FALSE)</f>
        <v>#N/A</v>
      </c>
      <c r="U35" s="57" t="e">
        <f>VLOOKUP(F35,'1階級番号(4月～9月)'!$D:$L,6,FALSE)</f>
        <v>#N/A</v>
      </c>
      <c r="V35" s="57" t="e">
        <f>VLOOKUP(F35,'1階級番号(4月～9月)'!$D:$L,7,FALSE)</f>
        <v>#N/A</v>
      </c>
      <c r="W35" s="57" t="e">
        <f>VLOOKUP(F35,'1階級番号(4月～9月)'!$D:$L,8,FALSE)</f>
        <v>#N/A</v>
      </c>
      <c r="X35" s="57" t="e">
        <f>VLOOKUP(F35,'1階級番号(4月～9月)'!$D:$L,9,FALSE)</f>
        <v>#N/A</v>
      </c>
    </row>
    <row r="36" spans="1:24" s="5" customFormat="1" ht="25.05" customHeight="1" x14ac:dyDescent="0.2">
      <c r="A36" s="63">
        <v>22</v>
      </c>
      <c r="B36" s="64">
        <f t="shared" si="2"/>
        <v>0</v>
      </c>
      <c r="C36" s="64" t="e">
        <f>#REF!</f>
        <v>#REF!</v>
      </c>
      <c r="D36" s="65" t="str">
        <f>IF(F36="","",VLOOKUP(B36,'1階級番号(4月～9月)'!$D:$E,2,FALSE))</f>
        <v/>
      </c>
      <c r="E36" s="6"/>
      <c r="F36" s="7"/>
      <c r="G36" s="7"/>
      <c r="H36" s="8"/>
      <c r="I36" s="8"/>
      <c r="J36" s="8"/>
      <c r="K36" s="7"/>
      <c r="L36" s="7"/>
      <c r="M36" s="7"/>
      <c r="N36" s="15"/>
      <c r="O36" s="9"/>
      <c r="P36" s="67" t="str">
        <f>IF(M36="","",LOOKUP(IF(M36-DATEVALUE(YEAR(M36)&amp;"/"&amp;"4/2")&lt;0,IF(MONTH($N$1)&lt;4,YEAR($N$1)-YEAR(M36),YEAR($N$1)-YEAR(M36)+1),IF(MONTH($N$1)&lt;4,YEAR($N$1)-YEAR(M36)-1,YEAR($N$1)-YEAR(M36))),'1階級番号(4月～9月)'!$A:$A,'1階級番号(4月～9月)'!$B:$B))</f>
        <v/>
      </c>
      <c r="Q36" s="68" t="str">
        <f t="shared" si="3"/>
        <v/>
      </c>
      <c r="R36" s="56" t="e">
        <f>VLOOKUP(F36,'1階級番号(4月～9月)'!$D:$L,3,FALSE)</f>
        <v>#N/A</v>
      </c>
      <c r="S36" s="57" t="e">
        <f>VLOOKUP(F36,'1階級番号(4月～9月)'!$D:$L,4,FALSE)</f>
        <v>#N/A</v>
      </c>
      <c r="T36" s="57" t="e">
        <f>VLOOKUP(F36,'1階級番号(4月～9月)'!$D:$L,5,FALSE)</f>
        <v>#N/A</v>
      </c>
      <c r="U36" s="57" t="e">
        <f>VLOOKUP(F36,'1階級番号(4月～9月)'!$D:$L,6,FALSE)</f>
        <v>#N/A</v>
      </c>
      <c r="V36" s="57" t="e">
        <f>VLOOKUP(F36,'1階級番号(4月～9月)'!$D:$L,7,FALSE)</f>
        <v>#N/A</v>
      </c>
      <c r="W36" s="57" t="e">
        <f>VLOOKUP(F36,'1階級番号(4月～9月)'!$D:$L,8,FALSE)</f>
        <v>#N/A</v>
      </c>
      <c r="X36" s="57" t="e">
        <f>VLOOKUP(F36,'1階級番号(4月～9月)'!$D:$L,9,FALSE)</f>
        <v>#N/A</v>
      </c>
    </row>
    <row r="37" spans="1:24" s="5" customFormat="1" ht="25.05" customHeight="1" x14ac:dyDescent="0.2">
      <c r="A37" s="63">
        <v>23</v>
      </c>
      <c r="B37" s="64">
        <f t="shared" si="2"/>
        <v>0</v>
      </c>
      <c r="C37" s="64" t="e">
        <f>#REF!</f>
        <v>#REF!</v>
      </c>
      <c r="D37" s="65" t="str">
        <f>IF(F37="","",VLOOKUP(B37,'1階級番号(4月～9月)'!$D:$E,2,FALSE))</f>
        <v/>
      </c>
      <c r="E37" s="6"/>
      <c r="F37" s="7"/>
      <c r="G37" s="7"/>
      <c r="H37" s="8"/>
      <c r="I37" s="8"/>
      <c r="J37" s="8"/>
      <c r="K37" s="7"/>
      <c r="L37" s="7"/>
      <c r="M37" s="7"/>
      <c r="N37" s="15"/>
      <c r="O37" s="9"/>
      <c r="P37" s="67" t="str">
        <f>IF(M37="","",LOOKUP(IF(M37-DATEVALUE(YEAR(M37)&amp;"/"&amp;"4/2")&lt;0,IF(MONTH($N$1)&lt;4,YEAR($N$1)-YEAR(M37),YEAR($N$1)-YEAR(M37)+1),IF(MONTH($N$1)&lt;4,YEAR($N$1)-YEAR(M37)-1,YEAR($N$1)-YEAR(M37))),'1階級番号(4月～9月)'!$A:$A,'1階級番号(4月～9月)'!$B:$B))</f>
        <v/>
      </c>
      <c r="Q37" s="68" t="str">
        <f t="shared" si="3"/>
        <v/>
      </c>
      <c r="R37" s="56" t="e">
        <f>VLOOKUP(F37,'1階級番号(4月～9月)'!$D:$L,3,FALSE)</f>
        <v>#N/A</v>
      </c>
      <c r="S37" s="57" t="e">
        <f>VLOOKUP(F37,'1階級番号(4月～9月)'!$D:$L,4,FALSE)</f>
        <v>#N/A</v>
      </c>
      <c r="T37" s="57" t="e">
        <f>VLOOKUP(F37,'1階級番号(4月～9月)'!$D:$L,5,FALSE)</f>
        <v>#N/A</v>
      </c>
      <c r="U37" s="57" t="e">
        <f>VLOOKUP(F37,'1階級番号(4月～9月)'!$D:$L,6,FALSE)</f>
        <v>#N/A</v>
      </c>
      <c r="V37" s="57" t="e">
        <f>VLOOKUP(F37,'1階級番号(4月～9月)'!$D:$L,7,FALSE)</f>
        <v>#N/A</v>
      </c>
      <c r="W37" s="57" t="e">
        <f>VLOOKUP(F37,'1階級番号(4月～9月)'!$D:$L,8,FALSE)</f>
        <v>#N/A</v>
      </c>
      <c r="X37" s="57" t="e">
        <f>VLOOKUP(F37,'1階級番号(4月～9月)'!$D:$L,9,FALSE)</f>
        <v>#N/A</v>
      </c>
    </row>
    <row r="38" spans="1:24" s="5" customFormat="1" ht="25.05" customHeight="1" x14ac:dyDescent="0.2">
      <c r="A38" s="63">
        <v>24</v>
      </c>
      <c r="B38" s="64">
        <f t="shared" si="2"/>
        <v>0</v>
      </c>
      <c r="C38" s="64" t="e">
        <f>#REF!</f>
        <v>#REF!</v>
      </c>
      <c r="D38" s="65" t="str">
        <f>IF(F38="","",VLOOKUP(B38,'1階級番号(4月～9月)'!$D:$E,2,FALSE))</f>
        <v/>
      </c>
      <c r="E38" s="6"/>
      <c r="F38" s="7"/>
      <c r="G38" s="7"/>
      <c r="H38" s="8"/>
      <c r="I38" s="8"/>
      <c r="J38" s="8"/>
      <c r="K38" s="7"/>
      <c r="L38" s="7"/>
      <c r="M38" s="7"/>
      <c r="N38" s="15"/>
      <c r="O38" s="9"/>
      <c r="P38" s="67" t="str">
        <f>IF(M38="","",LOOKUP(IF(M38-DATEVALUE(YEAR(M38)&amp;"/"&amp;"4/2")&lt;0,IF(MONTH($N$1)&lt;4,YEAR($N$1)-YEAR(M38),YEAR($N$1)-YEAR(M38)+1),IF(MONTH($N$1)&lt;4,YEAR($N$1)-YEAR(M38)-1,YEAR($N$1)-YEAR(M38))),'1階級番号(4月～9月)'!$A:$A,'1階級番号(4月～9月)'!$B:$B))</f>
        <v/>
      </c>
      <c r="Q38" s="68" t="str">
        <f t="shared" si="3"/>
        <v/>
      </c>
      <c r="R38" s="56" t="e">
        <f>VLOOKUP(F38,'1階級番号(4月～9月)'!$D:$L,3,FALSE)</f>
        <v>#N/A</v>
      </c>
      <c r="S38" s="57" t="e">
        <f>VLOOKUP(F38,'1階級番号(4月～9月)'!$D:$L,4,FALSE)</f>
        <v>#N/A</v>
      </c>
      <c r="T38" s="57" t="e">
        <f>VLOOKUP(F38,'1階級番号(4月～9月)'!$D:$L,5,FALSE)</f>
        <v>#N/A</v>
      </c>
      <c r="U38" s="57" t="e">
        <f>VLOOKUP(F38,'1階級番号(4月～9月)'!$D:$L,6,FALSE)</f>
        <v>#N/A</v>
      </c>
      <c r="V38" s="57" t="e">
        <f>VLOOKUP(F38,'1階級番号(4月～9月)'!$D:$L,7,FALSE)</f>
        <v>#N/A</v>
      </c>
      <c r="W38" s="57" t="e">
        <f>VLOOKUP(F38,'1階級番号(4月～9月)'!$D:$L,8,FALSE)</f>
        <v>#N/A</v>
      </c>
      <c r="X38" s="57" t="e">
        <f>VLOOKUP(F38,'1階級番号(4月～9月)'!$D:$L,9,FALSE)</f>
        <v>#N/A</v>
      </c>
    </row>
    <row r="39" spans="1:24" s="5" customFormat="1" ht="25.05" customHeight="1" x14ac:dyDescent="0.2">
      <c r="A39" s="63">
        <v>25</v>
      </c>
      <c r="B39" s="64">
        <f t="shared" si="2"/>
        <v>0</v>
      </c>
      <c r="C39" s="64" t="e">
        <f>#REF!</f>
        <v>#REF!</v>
      </c>
      <c r="D39" s="65" t="str">
        <f>IF(F39="","",VLOOKUP(B39,'1階級番号(4月～9月)'!$D:$E,2,FALSE))</f>
        <v/>
      </c>
      <c r="E39" s="6"/>
      <c r="F39" s="7"/>
      <c r="G39" s="7"/>
      <c r="H39" s="8"/>
      <c r="I39" s="8"/>
      <c r="J39" s="8"/>
      <c r="K39" s="7"/>
      <c r="L39" s="7"/>
      <c r="M39" s="7"/>
      <c r="N39" s="15"/>
      <c r="O39" s="9"/>
      <c r="P39" s="67" t="str">
        <f>IF(M39="","",LOOKUP(IF(M39-DATEVALUE(YEAR(M39)&amp;"/"&amp;"4/2")&lt;0,IF(MONTH($N$1)&lt;4,YEAR($N$1)-YEAR(M39),YEAR($N$1)-YEAR(M39)+1),IF(MONTH($N$1)&lt;4,YEAR($N$1)-YEAR(M39)-1,YEAR($N$1)-YEAR(M39))),'1階級番号(4月～9月)'!$A:$A,'1階級番号(4月～9月)'!$B:$B))</f>
        <v/>
      </c>
      <c r="Q39" s="68" t="str">
        <f t="shared" si="3"/>
        <v/>
      </c>
      <c r="R39" s="56" t="e">
        <f>VLOOKUP(F39,'1階級番号(4月～9月)'!$D:$L,3,FALSE)</f>
        <v>#N/A</v>
      </c>
      <c r="S39" s="57" t="e">
        <f>VLOOKUP(F39,'1階級番号(4月～9月)'!$D:$L,4,FALSE)</f>
        <v>#N/A</v>
      </c>
      <c r="T39" s="57" t="e">
        <f>VLOOKUP(F39,'1階級番号(4月～9月)'!$D:$L,5,FALSE)</f>
        <v>#N/A</v>
      </c>
      <c r="U39" s="57" t="e">
        <f>VLOOKUP(F39,'1階級番号(4月～9月)'!$D:$L,6,FALSE)</f>
        <v>#N/A</v>
      </c>
      <c r="V39" s="57" t="e">
        <f>VLOOKUP(F39,'1階級番号(4月～9月)'!$D:$L,7,FALSE)</f>
        <v>#N/A</v>
      </c>
      <c r="W39" s="57" t="e">
        <f>VLOOKUP(F39,'1階級番号(4月～9月)'!$D:$L,8,FALSE)</f>
        <v>#N/A</v>
      </c>
      <c r="X39" s="57" t="e">
        <f>VLOOKUP(F39,'1階級番号(4月～9月)'!$D:$L,9,FALSE)</f>
        <v>#N/A</v>
      </c>
    </row>
    <row r="40" spans="1:24" s="5" customFormat="1" ht="25.05" customHeight="1" x14ac:dyDescent="0.2">
      <c r="A40" s="63">
        <v>26</v>
      </c>
      <c r="B40" s="64">
        <f t="shared" si="2"/>
        <v>0</v>
      </c>
      <c r="C40" s="64" t="e">
        <f>#REF!</f>
        <v>#REF!</v>
      </c>
      <c r="D40" s="65" t="str">
        <f>IF(F40="","",VLOOKUP(B40,'1階級番号(4月～9月)'!$D:$E,2,FALSE))</f>
        <v/>
      </c>
      <c r="E40" s="6"/>
      <c r="F40" s="7"/>
      <c r="G40" s="7"/>
      <c r="H40" s="8"/>
      <c r="I40" s="8"/>
      <c r="J40" s="8"/>
      <c r="K40" s="7"/>
      <c r="L40" s="7"/>
      <c r="M40" s="7"/>
      <c r="N40" s="15"/>
      <c r="O40" s="9"/>
      <c r="P40" s="67" t="str">
        <f>IF(M40="","",LOOKUP(IF(M40-DATEVALUE(YEAR(M40)&amp;"/"&amp;"4/2")&lt;0,IF(MONTH($N$1)&lt;4,YEAR($N$1)-YEAR(M40),YEAR($N$1)-YEAR(M40)+1),IF(MONTH($N$1)&lt;4,YEAR($N$1)-YEAR(M40)-1,YEAR($N$1)-YEAR(M40))),'1階級番号(4月～9月)'!$A:$A,'1階級番号(4月～9月)'!$B:$B))</f>
        <v/>
      </c>
      <c r="Q40" s="68" t="str">
        <f t="shared" si="3"/>
        <v/>
      </c>
      <c r="R40" s="56" t="e">
        <f>VLOOKUP(F40,'1階級番号(4月～9月)'!$D:$L,3,FALSE)</f>
        <v>#N/A</v>
      </c>
      <c r="S40" s="57" t="e">
        <f>VLOOKUP(F40,'1階級番号(4月～9月)'!$D:$L,4,FALSE)</f>
        <v>#N/A</v>
      </c>
      <c r="T40" s="57" t="e">
        <f>VLOOKUP(F40,'1階級番号(4月～9月)'!$D:$L,5,FALSE)</f>
        <v>#N/A</v>
      </c>
      <c r="U40" s="57" t="e">
        <f>VLOOKUP(F40,'1階級番号(4月～9月)'!$D:$L,6,FALSE)</f>
        <v>#N/A</v>
      </c>
      <c r="V40" s="57" t="e">
        <f>VLOOKUP(F40,'1階級番号(4月～9月)'!$D:$L,7,FALSE)</f>
        <v>#N/A</v>
      </c>
      <c r="W40" s="57" t="e">
        <f>VLOOKUP(F40,'1階級番号(4月～9月)'!$D:$L,8,FALSE)</f>
        <v>#N/A</v>
      </c>
      <c r="X40" s="57" t="e">
        <f>VLOOKUP(F40,'1階級番号(4月～9月)'!$D:$L,9,FALSE)</f>
        <v>#N/A</v>
      </c>
    </row>
    <row r="41" spans="1:24" s="5" customFormat="1" ht="25.05" customHeight="1" x14ac:dyDescent="0.2">
      <c r="A41" s="63">
        <v>27</v>
      </c>
      <c r="B41" s="64">
        <f t="shared" si="2"/>
        <v>0</v>
      </c>
      <c r="C41" s="64" t="e">
        <f>#REF!</f>
        <v>#REF!</v>
      </c>
      <c r="D41" s="65" t="str">
        <f>IF(F41="","",VLOOKUP(B41,'1階級番号(4月～9月)'!$D:$E,2,FALSE))</f>
        <v/>
      </c>
      <c r="E41" s="6"/>
      <c r="F41" s="7"/>
      <c r="G41" s="7"/>
      <c r="H41" s="8"/>
      <c r="I41" s="8"/>
      <c r="J41" s="8"/>
      <c r="K41" s="7"/>
      <c r="L41" s="7"/>
      <c r="M41" s="7"/>
      <c r="N41" s="15"/>
      <c r="O41" s="9"/>
      <c r="P41" s="67" t="str">
        <f>IF(M41="","",LOOKUP(IF(M41-DATEVALUE(YEAR(M41)&amp;"/"&amp;"4/2")&lt;0,IF(MONTH($N$1)&lt;4,YEAR($N$1)-YEAR(M41),YEAR($N$1)-YEAR(M41)+1),IF(MONTH($N$1)&lt;4,YEAR($N$1)-YEAR(M41)-1,YEAR($N$1)-YEAR(M41))),'1階級番号(4月～9月)'!$A:$A,'1階級番号(4月～9月)'!$B:$B))</f>
        <v/>
      </c>
      <c r="Q41" s="68" t="str">
        <f t="shared" si="3"/>
        <v/>
      </c>
      <c r="R41" s="56" t="e">
        <f>VLOOKUP(F41,'1階級番号(4月～9月)'!$D:$L,3,FALSE)</f>
        <v>#N/A</v>
      </c>
      <c r="S41" s="57" t="e">
        <f>VLOOKUP(F41,'1階級番号(4月～9月)'!$D:$L,4,FALSE)</f>
        <v>#N/A</v>
      </c>
      <c r="T41" s="57" t="e">
        <f>VLOOKUP(F41,'1階級番号(4月～9月)'!$D:$L,5,FALSE)</f>
        <v>#N/A</v>
      </c>
      <c r="U41" s="57" t="e">
        <f>VLOOKUP(F41,'1階級番号(4月～9月)'!$D:$L,6,FALSE)</f>
        <v>#N/A</v>
      </c>
      <c r="V41" s="57" t="e">
        <f>VLOOKUP(F41,'1階級番号(4月～9月)'!$D:$L,7,FALSE)</f>
        <v>#N/A</v>
      </c>
      <c r="W41" s="57" t="e">
        <f>VLOOKUP(F41,'1階級番号(4月～9月)'!$D:$L,8,FALSE)</f>
        <v>#N/A</v>
      </c>
      <c r="X41" s="57" t="e">
        <f>VLOOKUP(F41,'1階級番号(4月～9月)'!$D:$L,9,FALSE)</f>
        <v>#N/A</v>
      </c>
    </row>
    <row r="42" spans="1:24" s="5" customFormat="1" ht="25.05" customHeight="1" x14ac:dyDescent="0.2">
      <c r="A42" s="63">
        <v>28</v>
      </c>
      <c r="B42" s="64">
        <f t="shared" si="2"/>
        <v>0</v>
      </c>
      <c r="C42" s="64" t="e">
        <f>#REF!</f>
        <v>#REF!</v>
      </c>
      <c r="D42" s="65" t="str">
        <f>IF(F42="","",VLOOKUP(B42,'1階級番号(4月～9月)'!$D:$E,2,FALSE))</f>
        <v/>
      </c>
      <c r="E42" s="6"/>
      <c r="F42" s="7"/>
      <c r="G42" s="7"/>
      <c r="H42" s="8"/>
      <c r="I42" s="8"/>
      <c r="J42" s="8"/>
      <c r="K42" s="7"/>
      <c r="L42" s="7"/>
      <c r="M42" s="7"/>
      <c r="N42" s="15"/>
      <c r="O42" s="9"/>
      <c r="P42" s="67" t="str">
        <f>IF(M42="","",LOOKUP(IF(M42-DATEVALUE(YEAR(M42)&amp;"/"&amp;"4/2")&lt;0,IF(MONTH($N$1)&lt;4,YEAR($N$1)-YEAR(M42),YEAR($N$1)-YEAR(M42)+1),IF(MONTH($N$1)&lt;4,YEAR($N$1)-YEAR(M42)-1,YEAR($N$1)-YEAR(M42))),'1階級番号(4月～9月)'!$A:$A,'1階級番号(4月～9月)'!$B:$B))</f>
        <v/>
      </c>
      <c r="Q42" s="68" t="str">
        <f t="shared" si="3"/>
        <v/>
      </c>
      <c r="R42" s="56" t="e">
        <f>VLOOKUP(F42,'1階級番号(4月～9月)'!$D:$L,3,FALSE)</f>
        <v>#N/A</v>
      </c>
      <c r="S42" s="57" t="e">
        <f>VLOOKUP(F42,'1階級番号(4月～9月)'!$D:$L,4,FALSE)</f>
        <v>#N/A</v>
      </c>
      <c r="T42" s="57" t="e">
        <f>VLOOKUP(F42,'1階級番号(4月～9月)'!$D:$L,5,FALSE)</f>
        <v>#N/A</v>
      </c>
      <c r="U42" s="57" t="e">
        <f>VLOOKUP(F42,'1階級番号(4月～9月)'!$D:$L,6,FALSE)</f>
        <v>#N/A</v>
      </c>
      <c r="V42" s="57" t="e">
        <f>VLOOKUP(F42,'1階級番号(4月～9月)'!$D:$L,7,FALSE)</f>
        <v>#N/A</v>
      </c>
      <c r="W42" s="57" t="e">
        <f>VLOOKUP(F42,'1階級番号(4月～9月)'!$D:$L,8,FALSE)</f>
        <v>#N/A</v>
      </c>
      <c r="X42" s="57" t="e">
        <f>VLOOKUP(F42,'1階級番号(4月～9月)'!$D:$L,9,FALSE)</f>
        <v>#N/A</v>
      </c>
    </row>
    <row r="43" spans="1:24" s="5" customFormat="1" ht="25.05" customHeight="1" x14ac:dyDescent="0.2">
      <c r="A43" s="63">
        <v>29</v>
      </c>
      <c r="B43" s="64">
        <f t="shared" si="2"/>
        <v>0</v>
      </c>
      <c r="C43" s="64" t="e">
        <f>#REF!</f>
        <v>#REF!</v>
      </c>
      <c r="D43" s="65" t="str">
        <f>IF(F43="","",VLOOKUP(B43,'1階級番号(4月～9月)'!$D:$E,2,FALSE))</f>
        <v/>
      </c>
      <c r="E43" s="6"/>
      <c r="F43" s="7"/>
      <c r="G43" s="7"/>
      <c r="H43" s="8"/>
      <c r="I43" s="8"/>
      <c r="J43" s="8"/>
      <c r="K43" s="7"/>
      <c r="L43" s="7"/>
      <c r="M43" s="7"/>
      <c r="N43" s="15"/>
      <c r="O43" s="9"/>
      <c r="P43" s="67" t="str">
        <f>IF(M43="","",LOOKUP(IF(M43-DATEVALUE(YEAR(M43)&amp;"/"&amp;"4/2")&lt;0,IF(MONTH($N$1)&lt;4,YEAR($N$1)-YEAR(M43),YEAR($N$1)-YEAR(M43)+1),IF(MONTH($N$1)&lt;4,YEAR($N$1)-YEAR(M43)-1,YEAR($N$1)-YEAR(M43))),'1階級番号(4月～9月)'!$A:$A,'1階級番号(4月～9月)'!$B:$B))</f>
        <v/>
      </c>
      <c r="Q43" s="68" t="str">
        <f t="shared" si="3"/>
        <v/>
      </c>
      <c r="R43" s="56" t="e">
        <f>VLOOKUP(F43,'1階級番号(4月～9月)'!$D:$L,3,FALSE)</f>
        <v>#N/A</v>
      </c>
      <c r="S43" s="57" t="e">
        <f>VLOOKUP(F43,'1階級番号(4月～9月)'!$D:$L,4,FALSE)</f>
        <v>#N/A</v>
      </c>
      <c r="T43" s="57" t="e">
        <f>VLOOKUP(F43,'1階級番号(4月～9月)'!$D:$L,5,FALSE)</f>
        <v>#N/A</v>
      </c>
      <c r="U43" s="57" t="e">
        <f>VLOOKUP(F43,'1階級番号(4月～9月)'!$D:$L,6,FALSE)</f>
        <v>#N/A</v>
      </c>
      <c r="V43" s="57" t="e">
        <f>VLOOKUP(F43,'1階級番号(4月～9月)'!$D:$L,7,FALSE)</f>
        <v>#N/A</v>
      </c>
      <c r="W43" s="57" t="e">
        <f>VLOOKUP(F43,'1階級番号(4月～9月)'!$D:$L,8,FALSE)</f>
        <v>#N/A</v>
      </c>
      <c r="X43" s="57" t="e">
        <f>VLOOKUP(F43,'1階級番号(4月～9月)'!$D:$L,9,FALSE)</f>
        <v>#N/A</v>
      </c>
    </row>
    <row r="44" spans="1:24" s="5" customFormat="1" ht="25.05" customHeight="1" x14ac:dyDescent="0.2">
      <c r="A44" s="63">
        <v>30</v>
      </c>
      <c r="B44" s="64">
        <f t="shared" si="2"/>
        <v>0</v>
      </c>
      <c r="C44" s="64" t="e">
        <f>#REF!</f>
        <v>#REF!</v>
      </c>
      <c r="D44" s="65" t="str">
        <f>IF(F44="","",VLOOKUP(B44,'1階級番号(4月～9月)'!$D:$E,2,FALSE))</f>
        <v/>
      </c>
      <c r="E44" s="6"/>
      <c r="F44" s="7"/>
      <c r="G44" s="7"/>
      <c r="H44" s="8"/>
      <c r="I44" s="8"/>
      <c r="J44" s="8"/>
      <c r="K44" s="7"/>
      <c r="L44" s="7"/>
      <c r="M44" s="7"/>
      <c r="N44" s="15"/>
      <c r="O44" s="9"/>
      <c r="P44" s="67" t="str">
        <f>IF(M44="","",LOOKUP(IF(M44-DATEVALUE(YEAR(M44)&amp;"/"&amp;"4/2")&lt;0,IF(MONTH($N$1)&lt;4,YEAR($N$1)-YEAR(M44),YEAR($N$1)-YEAR(M44)+1),IF(MONTH($N$1)&lt;4,YEAR($N$1)-YEAR(M44)-1,YEAR($N$1)-YEAR(M44))),'1階級番号(4月～9月)'!$A:$A,'1階級番号(4月～9月)'!$B:$B))</f>
        <v/>
      </c>
      <c r="Q44" s="68" t="str">
        <f t="shared" si="3"/>
        <v/>
      </c>
      <c r="R44" s="56" t="e">
        <f>VLOOKUP(F44,'1階級番号(4月～9月)'!$D:$L,3,FALSE)</f>
        <v>#N/A</v>
      </c>
      <c r="S44" s="57" t="e">
        <f>VLOOKUP(F44,'1階級番号(4月～9月)'!$D:$L,4,FALSE)</f>
        <v>#N/A</v>
      </c>
      <c r="T44" s="57" t="e">
        <f>VLOOKUP(F44,'1階級番号(4月～9月)'!$D:$L,5,FALSE)</f>
        <v>#N/A</v>
      </c>
      <c r="U44" s="57" t="e">
        <f>VLOOKUP(F44,'1階級番号(4月～9月)'!$D:$L,6,FALSE)</f>
        <v>#N/A</v>
      </c>
      <c r="V44" s="57" t="e">
        <f>VLOOKUP(F44,'1階級番号(4月～9月)'!$D:$L,7,FALSE)</f>
        <v>#N/A</v>
      </c>
      <c r="W44" s="57" t="e">
        <f>VLOOKUP(F44,'1階級番号(4月～9月)'!$D:$L,8,FALSE)</f>
        <v>#N/A</v>
      </c>
      <c r="X44" s="57" t="e">
        <f>VLOOKUP(F44,'1階級番号(4月～9月)'!$D:$L,9,FALSE)</f>
        <v>#N/A</v>
      </c>
    </row>
  </sheetData>
  <sheetProtection formatCells="0" formatColumns="0" formatRows="0" insertRows="0" deleteRows="0" sort="0" autoFilter="0"/>
  <autoFilter ref="A14:Q14" xr:uid="{00000000-0001-0000-0000-000000000000}"/>
  <mergeCells count="17">
    <mergeCell ref="E1:J1"/>
    <mergeCell ref="E10:F10"/>
    <mergeCell ref="A11:C11"/>
    <mergeCell ref="E11:F11"/>
    <mergeCell ref="H10:J11"/>
    <mergeCell ref="A6:C7"/>
    <mergeCell ref="A10:C10"/>
    <mergeCell ref="K10:L11"/>
    <mergeCell ref="L7:Q7"/>
    <mergeCell ref="J8:K8"/>
    <mergeCell ref="D6:E7"/>
    <mergeCell ref="F6:F7"/>
    <mergeCell ref="G6:I7"/>
    <mergeCell ref="M6:Q6"/>
    <mergeCell ref="L8:Q8"/>
    <mergeCell ref="J6:K6"/>
    <mergeCell ref="J7:K7"/>
  </mergeCells>
  <phoneticPr fontId="12"/>
  <pageMargins left="0.70866141732283472" right="0.70866141732283472" top="0.39370078740157483" bottom="0.35433070866141736" header="0.23622047244094491" footer="0.19685039370078741"/>
  <pageSetup paperSize="9" scale="50" fitToHeight="0" orientation="landscape"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7"/>
  <sheetViews>
    <sheetView tabSelected="1" workbookViewId="0">
      <selection activeCell="C14" sqref="C14"/>
    </sheetView>
  </sheetViews>
  <sheetFormatPr defaultColWidth="9" defaultRowHeight="14.4" x14ac:dyDescent="0.2"/>
  <cols>
    <col min="1" max="1" width="9" style="25"/>
    <col min="2" max="2" width="9" style="26"/>
    <col min="3" max="3" width="6.44140625" style="2" customWidth="1"/>
    <col min="4" max="4" width="10" style="25" customWidth="1"/>
    <col min="5" max="5" width="29.88671875" style="25" bestFit="1" customWidth="1"/>
    <col min="6" max="8" width="9" style="26"/>
    <col min="9" max="10" width="9" style="25"/>
    <col min="11" max="16384" width="9" style="2"/>
  </cols>
  <sheetData>
    <row r="1" spans="1:12" x14ac:dyDescent="0.2">
      <c r="A1" s="27" t="s">
        <v>39</v>
      </c>
      <c r="B1" s="27" t="s">
        <v>40</v>
      </c>
      <c r="D1" s="16" t="s">
        <v>1</v>
      </c>
      <c r="E1" s="17" t="s">
        <v>78</v>
      </c>
      <c r="F1" s="102" t="s">
        <v>38</v>
      </c>
      <c r="G1" s="103"/>
      <c r="H1" s="103"/>
      <c r="I1" s="103"/>
      <c r="J1" s="103"/>
      <c r="K1" s="103"/>
      <c r="L1" s="103"/>
    </row>
    <row r="2" spans="1:12" x14ac:dyDescent="0.2">
      <c r="A2" s="1">
        <v>0</v>
      </c>
      <c r="B2" s="1" t="s">
        <v>5</v>
      </c>
      <c r="D2" s="18">
        <v>1</v>
      </c>
      <c r="E2" s="28" t="s">
        <v>41</v>
      </c>
      <c r="F2" s="19" t="s">
        <v>45</v>
      </c>
      <c r="G2" s="20"/>
      <c r="H2" s="19"/>
      <c r="I2" s="21"/>
      <c r="J2" s="21"/>
      <c r="K2" s="3"/>
      <c r="L2" s="3"/>
    </row>
    <row r="3" spans="1:12" x14ac:dyDescent="0.2">
      <c r="A3" s="1">
        <v>1</v>
      </c>
      <c r="B3" s="1" t="s">
        <v>5</v>
      </c>
      <c r="D3" s="18">
        <v>2</v>
      </c>
      <c r="E3" s="28" t="s">
        <v>42</v>
      </c>
      <c r="F3" s="19" t="s">
        <v>45</v>
      </c>
      <c r="G3" s="19"/>
      <c r="H3" s="19"/>
      <c r="I3" s="21"/>
      <c r="J3" s="21"/>
      <c r="K3" s="3"/>
      <c r="L3" s="3"/>
    </row>
    <row r="4" spans="1:12" x14ac:dyDescent="0.2">
      <c r="A4" s="1">
        <v>2</v>
      </c>
      <c r="B4" s="1" t="s">
        <v>5</v>
      </c>
      <c r="D4" s="18">
        <v>3</v>
      </c>
      <c r="E4" s="28" t="s">
        <v>35</v>
      </c>
      <c r="F4" s="19" t="s">
        <v>6</v>
      </c>
      <c r="G4" s="19"/>
      <c r="H4" s="19"/>
      <c r="I4" s="21"/>
      <c r="J4" s="21"/>
      <c r="K4" s="3"/>
      <c r="L4" s="3"/>
    </row>
    <row r="5" spans="1:12" x14ac:dyDescent="0.2">
      <c r="A5" s="1">
        <v>3</v>
      </c>
      <c r="B5" s="1" t="s">
        <v>5</v>
      </c>
      <c r="D5" s="18">
        <v>4</v>
      </c>
      <c r="E5" s="28" t="s">
        <v>43</v>
      </c>
      <c r="F5" s="19" t="s">
        <v>6</v>
      </c>
      <c r="G5" s="19"/>
      <c r="H5" s="19"/>
      <c r="I5" s="21"/>
      <c r="J5" s="21"/>
      <c r="K5" s="3"/>
      <c r="L5" s="3"/>
    </row>
    <row r="6" spans="1:12" x14ac:dyDescent="0.2">
      <c r="A6" s="1">
        <v>4</v>
      </c>
      <c r="B6" s="19" t="s">
        <v>45</v>
      </c>
      <c r="D6" s="18">
        <v>5</v>
      </c>
      <c r="E6" s="28" t="s">
        <v>36</v>
      </c>
      <c r="F6" s="19" t="s">
        <v>7</v>
      </c>
      <c r="G6" s="19"/>
      <c r="H6" s="19"/>
      <c r="I6" s="21"/>
      <c r="J6" s="21"/>
      <c r="K6" s="3"/>
      <c r="L6" s="3"/>
    </row>
    <row r="7" spans="1:12" x14ac:dyDescent="0.2">
      <c r="A7" s="1">
        <v>5</v>
      </c>
      <c r="B7" s="19" t="s">
        <v>45</v>
      </c>
      <c r="D7" s="18">
        <v>6</v>
      </c>
      <c r="E7" s="28" t="s">
        <v>37</v>
      </c>
      <c r="F7" s="19" t="s">
        <v>7</v>
      </c>
      <c r="G7" s="19"/>
      <c r="H7" s="19"/>
      <c r="I7" s="21"/>
      <c r="J7" s="21"/>
      <c r="K7" s="3"/>
      <c r="L7" s="3"/>
    </row>
    <row r="8" spans="1:12" x14ac:dyDescent="0.2">
      <c r="A8" s="1">
        <v>6</v>
      </c>
      <c r="B8" s="19" t="s">
        <v>45</v>
      </c>
      <c r="D8" s="18">
        <v>7</v>
      </c>
      <c r="E8" s="28" t="s">
        <v>47</v>
      </c>
      <c r="F8" s="19" t="s">
        <v>8</v>
      </c>
      <c r="G8" s="19"/>
      <c r="H8" s="19"/>
      <c r="I8" s="21"/>
      <c r="J8" s="21"/>
      <c r="K8" s="3"/>
      <c r="L8" s="3"/>
    </row>
    <row r="9" spans="1:12" x14ac:dyDescent="0.2">
      <c r="A9" s="1">
        <v>7</v>
      </c>
      <c r="B9" s="1" t="s">
        <v>6</v>
      </c>
      <c r="D9" s="18">
        <v>8</v>
      </c>
      <c r="E9" s="28" t="s">
        <v>48</v>
      </c>
      <c r="F9" s="19" t="s">
        <v>8</v>
      </c>
      <c r="G9" s="19"/>
      <c r="H9" s="19"/>
      <c r="I9" s="21"/>
      <c r="J9" s="21"/>
      <c r="K9" s="3"/>
      <c r="L9" s="3"/>
    </row>
    <row r="10" spans="1:12" x14ac:dyDescent="0.2">
      <c r="A10" s="1">
        <v>8</v>
      </c>
      <c r="B10" s="1" t="s">
        <v>7</v>
      </c>
      <c r="D10" s="18">
        <v>9</v>
      </c>
      <c r="E10" s="28" t="s">
        <v>44</v>
      </c>
      <c r="F10" s="19" t="s">
        <v>8</v>
      </c>
      <c r="G10" s="19"/>
      <c r="H10" s="23"/>
      <c r="I10" s="21"/>
      <c r="J10" s="21"/>
      <c r="K10" s="3"/>
      <c r="L10" s="3"/>
    </row>
    <row r="11" spans="1:12" x14ac:dyDescent="0.2">
      <c r="A11" s="1">
        <v>9</v>
      </c>
      <c r="B11" s="1" t="s">
        <v>8</v>
      </c>
      <c r="D11" s="18">
        <v>10</v>
      </c>
      <c r="E11" s="28" t="s">
        <v>49</v>
      </c>
      <c r="F11" s="19" t="s">
        <v>9</v>
      </c>
      <c r="G11" s="19"/>
      <c r="H11" s="23"/>
      <c r="I11" s="21"/>
      <c r="J11" s="21"/>
      <c r="K11" s="3"/>
      <c r="L11" s="3"/>
    </row>
    <row r="12" spans="1:12" x14ac:dyDescent="0.2">
      <c r="A12" s="1">
        <v>10</v>
      </c>
      <c r="B12" s="1" t="s">
        <v>9</v>
      </c>
      <c r="D12" s="18">
        <v>11</v>
      </c>
      <c r="E12" s="28" t="s">
        <v>50</v>
      </c>
      <c r="F12" s="19" t="s">
        <v>9</v>
      </c>
      <c r="G12" s="19"/>
      <c r="H12" s="23"/>
      <c r="I12" s="21"/>
      <c r="J12" s="21"/>
      <c r="K12" s="3"/>
      <c r="L12" s="3"/>
    </row>
    <row r="13" spans="1:12" x14ac:dyDescent="0.2">
      <c r="A13" s="1">
        <v>11</v>
      </c>
      <c r="B13" s="1" t="s">
        <v>10</v>
      </c>
      <c r="D13" s="18">
        <v>12</v>
      </c>
      <c r="E13" s="28" t="s">
        <v>51</v>
      </c>
      <c r="F13" s="19" t="s">
        <v>9</v>
      </c>
      <c r="G13" s="19"/>
      <c r="H13" s="23"/>
      <c r="I13" s="21"/>
      <c r="J13" s="21"/>
      <c r="K13" s="3"/>
      <c r="L13" s="3"/>
    </row>
    <row r="14" spans="1:12" x14ac:dyDescent="0.2">
      <c r="A14" s="1">
        <v>12</v>
      </c>
      <c r="B14" s="1" t="s">
        <v>11</v>
      </c>
      <c r="D14" s="18">
        <v>13</v>
      </c>
      <c r="E14" s="28" t="s">
        <v>52</v>
      </c>
      <c r="F14" s="19" t="s">
        <v>9</v>
      </c>
      <c r="G14" s="19"/>
      <c r="H14" s="23"/>
      <c r="I14" s="21"/>
      <c r="J14" s="21"/>
      <c r="K14" s="3"/>
      <c r="L14" s="3"/>
    </row>
    <row r="15" spans="1:12" x14ac:dyDescent="0.2">
      <c r="A15" s="1">
        <v>13</v>
      </c>
      <c r="B15" s="1" t="s">
        <v>12</v>
      </c>
      <c r="D15" s="18">
        <v>14</v>
      </c>
      <c r="E15" s="28" t="s">
        <v>53</v>
      </c>
      <c r="F15" s="19" t="s">
        <v>10</v>
      </c>
      <c r="G15" s="19"/>
      <c r="H15" s="23"/>
      <c r="I15" s="21"/>
      <c r="J15" s="21"/>
      <c r="K15" s="3"/>
      <c r="L15" s="3"/>
    </row>
    <row r="16" spans="1:12" x14ac:dyDescent="0.2">
      <c r="A16" s="1">
        <v>14</v>
      </c>
      <c r="B16" s="1" t="s">
        <v>13</v>
      </c>
      <c r="D16" s="18">
        <v>15</v>
      </c>
      <c r="E16" s="28" t="s">
        <v>54</v>
      </c>
      <c r="F16" s="19" t="s">
        <v>10</v>
      </c>
      <c r="G16" s="19"/>
      <c r="H16" s="19"/>
      <c r="I16" s="21"/>
      <c r="J16" s="21"/>
      <c r="K16" s="3"/>
      <c r="L16" s="3"/>
    </row>
    <row r="17" spans="1:12" x14ac:dyDescent="0.2">
      <c r="A17" s="1">
        <v>15</v>
      </c>
      <c r="B17" s="1" t="s">
        <v>14</v>
      </c>
      <c r="D17" s="18">
        <v>16</v>
      </c>
      <c r="E17" s="28" t="s">
        <v>55</v>
      </c>
      <c r="F17" s="19" t="s">
        <v>10</v>
      </c>
      <c r="G17" s="19"/>
      <c r="H17" s="23"/>
      <c r="I17" s="21"/>
      <c r="J17" s="21"/>
      <c r="K17" s="3"/>
      <c r="L17" s="3"/>
    </row>
    <row r="18" spans="1:12" x14ac:dyDescent="0.2">
      <c r="A18" s="1">
        <v>16</v>
      </c>
      <c r="B18" s="1" t="s">
        <v>15</v>
      </c>
      <c r="D18" s="18">
        <v>17</v>
      </c>
      <c r="E18" s="28" t="s">
        <v>56</v>
      </c>
      <c r="F18" s="19" t="s">
        <v>10</v>
      </c>
      <c r="G18" s="19"/>
      <c r="H18" s="19"/>
      <c r="I18" s="21"/>
      <c r="J18" s="21"/>
      <c r="K18" s="3"/>
      <c r="L18" s="3"/>
    </row>
    <row r="19" spans="1:12" x14ac:dyDescent="0.2">
      <c r="A19" s="1">
        <v>17</v>
      </c>
      <c r="B19" s="1" t="s">
        <v>16</v>
      </c>
      <c r="D19" s="18">
        <v>18</v>
      </c>
      <c r="E19" s="28" t="s">
        <v>57</v>
      </c>
      <c r="F19" s="19" t="s">
        <v>11</v>
      </c>
      <c r="G19" s="19"/>
      <c r="H19" s="23"/>
      <c r="I19" s="21"/>
      <c r="J19" s="21"/>
      <c r="K19" s="3"/>
      <c r="L19" s="3"/>
    </row>
    <row r="20" spans="1:12" x14ac:dyDescent="0.2">
      <c r="A20" s="1">
        <v>18</v>
      </c>
      <c r="B20" s="1" t="s">
        <v>17</v>
      </c>
      <c r="D20" s="18">
        <v>19</v>
      </c>
      <c r="E20" s="28" t="s">
        <v>58</v>
      </c>
      <c r="F20" s="19" t="s">
        <v>11</v>
      </c>
      <c r="G20" s="19"/>
      <c r="H20" s="23"/>
      <c r="I20" s="21"/>
      <c r="J20" s="21"/>
      <c r="K20" s="3"/>
      <c r="L20" s="3"/>
    </row>
    <row r="21" spans="1:12" x14ac:dyDescent="0.2">
      <c r="A21" s="1">
        <v>19</v>
      </c>
      <c r="B21" s="1" t="s">
        <v>18</v>
      </c>
      <c r="D21" s="18">
        <v>20</v>
      </c>
      <c r="E21" s="28" t="s">
        <v>59</v>
      </c>
      <c r="F21" s="19" t="s">
        <v>11</v>
      </c>
      <c r="G21" s="19"/>
      <c r="H21" s="19"/>
      <c r="I21" s="21"/>
      <c r="J21" s="21"/>
      <c r="K21" s="3"/>
      <c r="L21" s="3"/>
    </row>
    <row r="22" spans="1:12" x14ac:dyDescent="0.2">
      <c r="A22" s="1">
        <v>20</v>
      </c>
      <c r="B22" s="1" t="s">
        <v>18</v>
      </c>
      <c r="D22" s="18">
        <v>21</v>
      </c>
      <c r="E22" s="28" t="s">
        <v>60</v>
      </c>
      <c r="F22" s="19" t="s">
        <v>11</v>
      </c>
      <c r="G22" s="19"/>
      <c r="H22" s="19"/>
      <c r="I22" s="21"/>
      <c r="J22" s="21"/>
      <c r="K22" s="3"/>
      <c r="L22" s="3"/>
    </row>
    <row r="23" spans="1:12" x14ac:dyDescent="0.2">
      <c r="A23" s="1">
        <v>21</v>
      </c>
      <c r="B23" s="1" t="s">
        <v>18</v>
      </c>
      <c r="D23" s="18">
        <v>22</v>
      </c>
      <c r="E23" s="28" t="s">
        <v>110</v>
      </c>
      <c r="F23" s="19" t="s">
        <v>12</v>
      </c>
      <c r="G23" s="19"/>
      <c r="H23" s="19"/>
      <c r="I23" s="21"/>
      <c r="J23" s="21"/>
      <c r="K23" s="3"/>
      <c r="L23" s="3"/>
    </row>
    <row r="24" spans="1:12" x14ac:dyDescent="0.2">
      <c r="A24" s="1">
        <v>22</v>
      </c>
      <c r="B24" s="1" t="s">
        <v>18</v>
      </c>
      <c r="D24" s="18">
        <v>23</v>
      </c>
      <c r="E24" s="28" t="s">
        <v>111</v>
      </c>
      <c r="F24" s="19" t="s">
        <v>12</v>
      </c>
      <c r="G24" s="19"/>
      <c r="H24" s="19"/>
      <c r="I24" s="21"/>
      <c r="J24" s="21"/>
      <c r="K24" s="3"/>
      <c r="L24" s="3"/>
    </row>
    <row r="25" spans="1:12" x14ac:dyDescent="0.2">
      <c r="A25" s="1">
        <v>23</v>
      </c>
      <c r="B25" s="1" t="s">
        <v>18</v>
      </c>
      <c r="D25" s="18">
        <v>24</v>
      </c>
      <c r="E25" s="28" t="s">
        <v>112</v>
      </c>
      <c r="F25" s="19" t="s">
        <v>12</v>
      </c>
      <c r="G25" s="19"/>
      <c r="H25" s="19"/>
      <c r="I25" s="21"/>
      <c r="J25" s="21"/>
      <c r="K25" s="3"/>
      <c r="L25" s="3"/>
    </row>
    <row r="26" spans="1:12" x14ac:dyDescent="0.2">
      <c r="A26" s="1">
        <v>24</v>
      </c>
      <c r="B26" s="1" t="s">
        <v>18</v>
      </c>
      <c r="D26" s="18">
        <v>25</v>
      </c>
      <c r="E26" s="28" t="s">
        <v>61</v>
      </c>
      <c r="F26" s="19" t="s">
        <v>13</v>
      </c>
      <c r="G26" s="19" t="s">
        <v>14</v>
      </c>
      <c r="H26" s="19"/>
      <c r="I26" s="21"/>
      <c r="J26" s="21"/>
      <c r="K26" s="3"/>
      <c r="L26" s="3"/>
    </row>
    <row r="27" spans="1:12" x14ac:dyDescent="0.2">
      <c r="A27" s="1">
        <v>25</v>
      </c>
      <c r="B27" s="1" t="s">
        <v>18</v>
      </c>
      <c r="D27" s="18">
        <v>26</v>
      </c>
      <c r="E27" s="28" t="s">
        <v>62</v>
      </c>
      <c r="F27" s="19" t="s">
        <v>13</v>
      </c>
      <c r="G27" s="19" t="s">
        <v>14</v>
      </c>
      <c r="H27" s="19"/>
      <c r="I27" s="21"/>
      <c r="J27" s="21"/>
      <c r="K27" s="3"/>
      <c r="L27" s="3"/>
    </row>
    <row r="28" spans="1:12" x14ac:dyDescent="0.2">
      <c r="A28" s="1">
        <v>26</v>
      </c>
      <c r="B28" s="1" t="s">
        <v>18</v>
      </c>
      <c r="D28" s="18">
        <v>27</v>
      </c>
      <c r="E28" s="28" t="s">
        <v>63</v>
      </c>
      <c r="F28" s="19" t="s">
        <v>13</v>
      </c>
      <c r="G28" s="19" t="s">
        <v>14</v>
      </c>
      <c r="H28" s="19"/>
      <c r="I28" s="21"/>
      <c r="J28" s="21"/>
      <c r="K28" s="3"/>
      <c r="L28" s="3"/>
    </row>
    <row r="29" spans="1:12" x14ac:dyDescent="0.2">
      <c r="A29" s="1">
        <v>27</v>
      </c>
      <c r="B29" s="1" t="s">
        <v>18</v>
      </c>
      <c r="D29" s="18">
        <v>28</v>
      </c>
      <c r="E29" s="28" t="s">
        <v>113</v>
      </c>
      <c r="F29" s="19" t="s">
        <v>12</v>
      </c>
      <c r="G29" s="19"/>
      <c r="H29" s="19"/>
      <c r="I29" s="21"/>
      <c r="J29" s="21"/>
      <c r="K29" s="3"/>
      <c r="L29" s="3"/>
    </row>
    <row r="30" spans="1:12" x14ac:dyDescent="0.2">
      <c r="A30" s="1">
        <v>28</v>
      </c>
      <c r="B30" s="1" t="s">
        <v>18</v>
      </c>
      <c r="D30" s="18">
        <v>29</v>
      </c>
      <c r="E30" s="28" t="s">
        <v>114</v>
      </c>
      <c r="F30" s="19" t="s">
        <v>12</v>
      </c>
      <c r="G30" s="19"/>
      <c r="H30" s="19"/>
      <c r="I30" s="21"/>
      <c r="J30" s="21"/>
      <c r="K30" s="3"/>
      <c r="L30" s="3"/>
    </row>
    <row r="31" spans="1:12" x14ac:dyDescent="0.2">
      <c r="A31" s="1">
        <v>29</v>
      </c>
      <c r="B31" s="1" t="s">
        <v>18</v>
      </c>
      <c r="D31" s="18">
        <v>30</v>
      </c>
      <c r="E31" s="28" t="s">
        <v>64</v>
      </c>
      <c r="F31" s="19" t="s">
        <v>13</v>
      </c>
      <c r="G31" s="19" t="s">
        <v>14</v>
      </c>
      <c r="H31" s="19"/>
      <c r="I31" s="21"/>
      <c r="J31" s="21"/>
      <c r="K31" s="3"/>
      <c r="L31" s="3"/>
    </row>
    <row r="32" spans="1:12" x14ac:dyDescent="0.2">
      <c r="A32" s="1">
        <v>30</v>
      </c>
      <c r="B32" s="1" t="s">
        <v>18</v>
      </c>
      <c r="D32" s="18">
        <v>31</v>
      </c>
      <c r="E32" s="28" t="s">
        <v>65</v>
      </c>
      <c r="F32" s="19" t="s">
        <v>13</v>
      </c>
      <c r="G32" s="19" t="s">
        <v>14</v>
      </c>
      <c r="H32" s="19"/>
      <c r="I32" s="21"/>
      <c r="J32" s="21"/>
      <c r="K32" s="3"/>
      <c r="L32" s="3"/>
    </row>
    <row r="33" spans="1:12" x14ac:dyDescent="0.2">
      <c r="A33" s="1">
        <v>31</v>
      </c>
      <c r="B33" s="1" t="s">
        <v>18</v>
      </c>
      <c r="D33" s="18">
        <v>32</v>
      </c>
      <c r="E33" s="28" t="s">
        <v>66</v>
      </c>
      <c r="F33" s="19" t="s">
        <v>13</v>
      </c>
      <c r="G33" s="19" t="s">
        <v>14</v>
      </c>
      <c r="H33" s="19"/>
      <c r="I33" s="21"/>
      <c r="J33" s="21"/>
      <c r="K33" s="3"/>
      <c r="L33" s="3"/>
    </row>
    <row r="34" spans="1:12" x14ac:dyDescent="0.2">
      <c r="A34" s="1">
        <v>32</v>
      </c>
      <c r="B34" s="1" t="s">
        <v>18</v>
      </c>
      <c r="D34" s="18">
        <v>33</v>
      </c>
      <c r="E34" s="28" t="s">
        <v>91</v>
      </c>
      <c r="F34" s="19" t="s">
        <v>15</v>
      </c>
      <c r="G34" s="19"/>
      <c r="H34" s="19"/>
      <c r="I34" s="21"/>
      <c r="J34" s="21"/>
      <c r="K34" s="3"/>
      <c r="L34" s="3"/>
    </row>
    <row r="35" spans="1:12" x14ac:dyDescent="0.2">
      <c r="A35" s="1">
        <v>33</v>
      </c>
      <c r="B35" s="1" t="s">
        <v>18</v>
      </c>
      <c r="D35" s="18">
        <v>34</v>
      </c>
      <c r="E35" s="28" t="s">
        <v>92</v>
      </c>
      <c r="F35" s="19" t="s">
        <v>15</v>
      </c>
      <c r="G35" s="19"/>
      <c r="H35" s="19"/>
      <c r="I35" s="21"/>
      <c r="J35" s="21"/>
      <c r="K35" s="3"/>
      <c r="L35" s="3"/>
    </row>
    <row r="36" spans="1:12" x14ac:dyDescent="0.2">
      <c r="A36" s="1">
        <v>34</v>
      </c>
      <c r="B36" s="1" t="s">
        <v>18</v>
      </c>
      <c r="D36" s="18">
        <v>35</v>
      </c>
      <c r="E36" s="28" t="s">
        <v>93</v>
      </c>
      <c r="F36" s="19" t="s">
        <v>15</v>
      </c>
      <c r="G36" s="19"/>
      <c r="H36" s="19"/>
      <c r="I36" s="21"/>
      <c r="J36" s="21"/>
      <c r="K36" s="3"/>
      <c r="L36" s="3"/>
    </row>
    <row r="37" spans="1:12" x14ac:dyDescent="0.2">
      <c r="A37" s="1">
        <v>35</v>
      </c>
      <c r="B37" s="1" t="s">
        <v>18</v>
      </c>
      <c r="D37" s="18">
        <v>36</v>
      </c>
      <c r="E37" s="28" t="s">
        <v>94</v>
      </c>
      <c r="F37" s="19" t="s">
        <v>16</v>
      </c>
      <c r="G37" s="19" t="s">
        <v>17</v>
      </c>
      <c r="H37" s="19"/>
      <c r="I37" s="21"/>
      <c r="J37" s="21"/>
      <c r="K37" s="3"/>
      <c r="L37" s="3"/>
    </row>
    <row r="38" spans="1:12" x14ac:dyDescent="0.2">
      <c r="A38" s="1">
        <v>36</v>
      </c>
      <c r="B38" s="1" t="s">
        <v>18</v>
      </c>
      <c r="D38" s="18">
        <v>37</v>
      </c>
      <c r="E38" s="28" t="s">
        <v>95</v>
      </c>
      <c r="F38" s="19" t="s">
        <v>16</v>
      </c>
      <c r="G38" s="19" t="s">
        <v>17</v>
      </c>
      <c r="H38" s="19"/>
      <c r="I38" s="21"/>
      <c r="J38" s="21"/>
      <c r="K38" s="3"/>
      <c r="L38" s="3"/>
    </row>
    <row r="39" spans="1:12" x14ac:dyDescent="0.2">
      <c r="A39" s="1">
        <v>37</v>
      </c>
      <c r="B39" s="1" t="s">
        <v>18</v>
      </c>
      <c r="D39" s="18">
        <v>38</v>
      </c>
      <c r="E39" s="28" t="s">
        <v>96</v>
      </c>
      <c r="F39" s="19" t="s">
        <v>16</v>
      </c>
      <c r="G39" s="19" t="s">
        <v>17</v>
      </c>
      <c r="H39" s="19"/>
      <c r="I39" s="21"/>
      <c r="J39" s="21"/>
      <c r="K39" s="3"/>
      <c r="L39" s="3"/>
    </row>
    <row r="40" spans="1:12" x14ac:dyDescent="0.2">
      <c r="A40" s="1">
        <v>38</v>
      </c>
      <c r="B40" s="1" t="s">
        <v>18</v>
      </c>
      <c r="D40" s="18">
        <v>39</v>
      </c>
      <c r="E40" s="22" t="s">
        <v>97</v>
      </c>
      <c r="F40" s="19" t="s">
        <v>15</v>
      </c>
      <c r="G40" s="19"/>
      <c r="H40" s="19"/>
      <c r="I40" s="21"/>
      <c r="J40" s="21"/>
      <c r="K40" s="3"/>
      <c r="L40" s="3"/>
    </row>
    <row r="41" spans="1:12" x14ac:dyDescent="0.2">
      <c r="A41" s="1">
        <v>39</v>
      </c>
      <c r="B41" s="1" t="s">
        <v>18</v>
      </c>
      <c r="D41" s="18">
        <v>40</v>
      </c>
      <c r="E41" s="22" t="s">
        <v>98</v>
      </c>
      <c r="F41" s="19" t="s">
        <v>15</v>
      </c>
      <c r="G41" s="19"/>
      <c r="H41" s="19"/>
      <c r="I41" s="21"/>
      <c r="J41" s="21"/>
      <c r="K41" s="3"/>
      <c r="L41" s="3"/>
    </row>
    <row r="42" spans="1:12" x14ac:dyDescent="0.2">
      <c r="A42" s="1">
        <v>40</v>
      </c>
      <c r="B42" s="1" t="s">
        <v>18</v>
      </c>
      <c r="D42" s="18">
        <v>41</v>
      </c>
      <c r="E42" s="22" t="s">
        <v>99</v>
      </c>
      <c r="F42" s="19" t="s">
        <v>16</v>
      </c>
      <c r="G42" s="19" t="s">
        <v>17</v>
      </c>
      <c r="H42" s="19"/>
      <c r="I42" s="21"/>
      <c r="J42" s="21"/>
      <c r="K42" s="3"/>
      <c r="L42" s="3"/>
    </row>
    <row r="43" spans="1:12" x14ac:dyDescent="0.2">
      <c r="A43" s="1">
        <v>41</v>
      </c>
      <c r="B43" s="1" t="s">
        <v>18</v>
      </c>
      <c r="D43" s="18">
        <v>42</v>
      </c>
      <c r="E43" s="22" t="s">
        <v>100</v>
      </c>
      <c r="F43" s="19" t="s">
        <v>16</v>
      </c>
      <c r="G43" s="19" t="s">
        <v>17</v>
      </c>
      <c r="H43" s="24"/>
      <c r="I43" s="21"/>
      <c r="J43" s="21"/>
      <c r="K43" s="3"/>
      <c r="L43" s="3"/>
    </row>
    <row r="44" spans="1:12" x14ac:dyDescent="0.2">
      <c r="A44" s="1">
        <v>42</v>
      </c>
      <c r="B44" s="1" t="s">
        <v>18</v>
      </c>
      <c r="D44" s="18">
        <v>43</v>
      </c>
      <c r="E44" s="22" t="s">
        <v>101</v>
      </c>
      <c r="F44" s="19" t="s">
        <v>16</v>
      </c>
      <c r="G44" s="19" t="s">
        <v>17</v>
      </c>
      <c r="H44" s="24"/>
      <c r="I44" s="21"/>
      <c r="J44" s="21"/>
      <c r="K44" s="3"/>
      <c r="L44" s="3"/>
    </row>
    <row r="45" spans="1:12" x14ac:dyDescent="0.2">
      <c r="A45" s="1">
        <v>43</v>
      </c>
      <c r="B45" s="1" t="s">
        <v>18</v>
      </c>
      <c r="D45" s="18">
        <v>44</v>
      </c>
      <c r="E45" s="22" t="s">
        <v>102</v>
      </c>
      <c r="F45" s="19" t="s">
        <v>15</v>
      </c>
      <c r="G45" s="19"/>
      <c r="H45" s="19"/>
      <c r="I45" s="1"/>
      <c r="J45" s="21"/>
      <c r="K45" s="3"/>
      <c r="L45" s="3"/>
    </row>
    <row r="46" spans="1:12" x14ac:dyDescent="0.2">
      <c r="A46" s="1">
        <v>44</v>
      </c>
      <c r="B46" s="1" t="s">
        <v>18</v>
      </c>
      <c r="D46" s="18">
        <v>45</v>
      </c>
      <c r="E46" s="22" t="s">
        <v>103</v>
      </c>
      <c r="F46" s="19" t="s">
        <v>15</v>
      </c>
      <c r="G46" s="19"/>
      <c r="H46" s="19"/>
      <c r="I46" s="1"/>
      <c r="J46" s="21"/>
      <c r="K46" s="3"/>
      <c r="L46" s="3"/>
    </row>
    <row r="47" spans="1:12" x14ac:dyDescent="0.2">
      <c r="A47" s="1">
        <v>45</v>
      </c>
      <c r="B47" s="1" t="s">
        <v>18</v>
      </c>
      <c r="D47" s="18">
        <v>46</v>
      </c>
      <c r="E47" s="22" t="s">
        <v>104</v>
      </c>
      <c r="F47" s="19" t="s">
        <v>16</v>
      </c>
      <c r="G47" s="19" t="s">
        <v>17</v>
      </c>
      <c r="H47" s="19"/>
      <c r="I47" s="1"/>
      <c r="J47" s="21"/>
      <c r="K47" s="3"/>
      <c r="L47" s="3"/>
    </row>
    <row r="48" spans="1:12" x14ac:dyDescent="0.2">
      <c r="A48" s="1">
        <v>46</v>
      </c>
      <c r="B48" s="1" t="s">
        <v>18</v>
      </c>
      <c r="D48" s="18">
        <v>47</v>
      </c>
      <c r="E48" s="22" t="s">
        <v>105</v>
      </c>
      <c r="F48" s="19" t="s">
        <v>16</v>
      </c>
      <c r="G48" s="19" t="s">
        <v>17</v>
      </c>
      <c r="H48" s="19"/>
      <c r="I48" s="1"/>
      <c r="J48" s="21"/>
      <c r="K48" s="3"/>
      <c r="L48" s="3"/>
    </row>
    <row r="49" spans="1:12" x14ac:dyDescent="0.2">
      <c r="A49" s="1">
        <v>47</v>
      </c>
      <c r="B49" s="1" t="s">
        <v>18</v>
      </c>
      <c r="D49" s="18">
        <v>48</v>
      </c>
      <c r="E49" s="22" t="s">
        <v>106</v>
      </c>
      <c r="F49" s="19" t="s">
        <v>15</v>
      </c>
      <c r="G49" s="19"/>
      <c r="H49" s="19"/>
      <c r="I49" s="1"/>
      <c r="J49" s="21"/>
      <c r="K49" s="3"/>
      <c r="L49" s="3"/>
    </row>
    <row r="50" spans="1:12" x14ac:dyDescent="0.2">
      <c r="A50" s="1">
        <v>48</v>
      </c>
      <c r="B50" s="1" t="s">
        <v>18</v>
      </c>
      <c r="D50" s="18">
        <v>49</v>
      </c>
      <c r="E50" s="22" t="s">
        <v>107</v>
      </c>
      <c r="F50" s="19" t="s">
        <v>15</v>
      </c>
      <c r="G50" s="19"/>
      <c r="H50" s="19"/>
    </row>
    <row r="51" spans="1:12" x14ac:dyDescent="0.2">
      <c r="A51" s="1">
        <v>49</v>
      </c>
      <c r="B51" s="1" t="s">
        <v>18</v>
      </c>
      <c r="D51" s="18">
        <v>50</v>
      </c>
      <c r="E51" s="22" t="s">
        <v>108</v>
      </c>
      <c r="F51" s="19" t="s">
        <v>16</v>
      </c>
      <c r="G51" s="19" t="s">
        <v>17</v>
      </c>
      <c r="H51" s="19"/>
    </row>
    <row r="52" spans="1:12" x14ac:dyDescent="0.2">
      <c r="A52" s="1">
        <v>50</v>
      </c>
      <c r="B52" s="1" t="s">
        <v>18</v>
      </c>
      <c r="D52" s="18">
        <v>51</v>
      </c>
      <c r="E52" s="22" t="s">
        <v>109</v>
      </c>
      <c r="F52" s="19" t="s">
        <v>16</v>
      </c>
      <c r="G52" s="19" t="s">
        <v>17</v>
      </c>
      <c r="H52" s="19"/>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row r="63" spans="1:12" x14ac:dyDescent="0.2">
      <c r="A63" s="1">
        <v>61</v>
      </c>
    </row>
    <row r="64" spans="1:12" x14ac:dyDescent="0.2">
      <c r="A64" s="1">
        <v>62</v>
      </c>
    </row>
    <row r="65" spans="1:1" x14ac:dyDescent="0.2">
      <c r="A65" s="1">
        <v>63</v>
      </c>
    </row>
    <row r="66" spans="1:1" x14ac:dyDescent="0.2">
      <c r="A66" s="1">
        <v>64</v>
      </c>
    </row>
    <row r="67" spans="1:1" x14ac:dyDescent="0.2">
      <c r="A67" s="1">
        <v>65</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2026-06-15T08:02:19Z</dcterms:modified>
</cp:coreProperties>
</file>